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skills.sharepoint.com/sites/TIAH/Shared Documents/Digital Content/4.0 For businesses/Webinar content/Webinar 2 - lean management/DONE/"/>
    </mc:Choice>
  </mc:AlternateContent>
  <xr:revisionPtr revIDLastSave="130" documentId="13_ncr:1_{13994988-62CE-344A-9E2A-80A2D05AFBC9}" xr6:coauthVersionLast="47" xr6:coauthVersionMax="47" xr10:uidLastSave="{05C1DA6E-E898-44D1-AE42-713B20A2635D}"/>
  <bookViews>
    <workbookView xWindow="-120" yWindow="-120" windowWidth="29040" windowHeight="15720" xr2:uid="{5690D504-986A-5341-91CA-89CF3A742224}"/>
  </bookViews>
  <sheets>
    <sheet name="Example" sheetId="1" r:id="rId1"/>
    <sheet name="Blank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16" i="2"/>
  <c r="F17" i="2"/>
  <c r="F18" i="2"/>
  <c r="F19" i="2"/>
  <c r="F7" i="2"/>
  <c r="F6" i="2"/>
  <c r="F5" i="2"/>
  <c r="F8" i="2"/>
  <c r="F9" i="2"/>
  <c r="F10" i="2"/>
  <c r="F11" i="2"/>
  <c r="F12" i="2"/>
  <c r="F13" i="2"/>
  <c r="F14" i="2"/>
  <c r="F20" i="2"/>
  <c r="I15" i="2"/>
  <c r="I16" i="2"/>
  <c r="I17" i="2"/>
  <c r="I18" i="2"/>
  <c r="I19" i="2"/>
  <c r="I7" i="2"/>
  <c r="I5" i="2"/>
  <c r="J5" i="2"/>
  <c r="I6" i="2"/>
  <c r="J6" i="2"/>
  <c r="J7" i="2"/>
  <c r="I8" i="2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J15" i="2"/>
  <c r="J16" i="2"/>
  <c r="J17" i="2"/>
  <c r="J18" i="2"/>
  <c r="J19" i="2"/>
  <c r="F6" i="1"/>
  <c r="F11" i="1"/>
  <c r="F14" i="1"/>
  <c r="F10" i="1"/>
  <c r="F15" i="1"/>
  <c r="F8" i="1"/>
  <c r="F12" i="1"/>
  <c r="F13" i="1"/>
  <c r="F9" i="1"/>
  <c r="F7" i="1"/>
  <c r="F16" i="1"/>
  <c r="F17" i="1"/>
  <c r="F18" i="1"/>
  <c r="F19" i="1"/>
  <c r="F20" i="1"/>
  <c r="F21" i="1"/>
  <c r="I6" i="1"/>
  <c r="J6" i="1"/>
  <c r="I11" i="1"/>
  <c r="I7" i="1"/>
  <c r="J7" i="1"/>
  <c r="I8" i="1"/>
  <c r="J8" i="1"/>
  <c r="I9" i="1"/>
  <c r="J9" i="1"/>
  <c r="I10" i="1"/>
  <c r="J10" i="1"/>
  <c r="J11" i="1"/>
  <c r="I14" i="1"/>
  <c r="I12" i="1"/>
  <c r="J12" i="1"/>
  <c r="I13" i="1"/>
  <c r="J13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C22" i="2"/>
  <c r="H24" i="2"/>
  <c r="H23" i="2"/>
  <c r="D20" i="2"/>
  <c r="C23" i="1"/>
  <c r="C24" i="1"/>
  <c r="C25" i="1"/>
  <c r="H25" i="1"/>
  <c r="H24" i="1"/>
  <c r="D2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<sst xmlns="http://schemas.openxmlformats.org/spreadsheetml/2006/main" count="115" uniqueCount="47">
  <si>
    <t>Process Step</t>
  </si>
  <si>
    <t>VA or NVA</t>
  </si>
  <si>
    <t>Step Time</t>
  </si>
  <si>
    <t>No. of times done per day</t>
  </si>
  <si>
    <t>Cumulative Time</t>
  </si>
  <si>
    <t>Distance</t>
  </si>
  <si>
    <t>Pareto Ranking</t>
  </si>
  <si>
    <t xml:space="preserve">Pareto Individual </t>
  </si>
  <si>
    <t>Pareto Cumulative</t>
  </si>
  <si>
    <t xml:space="preserve"> </t>
  </si>
  <si>
    <t>Transportation</t>
  </si>
  <si>
    <t>Inventrory</t>
  </si>
  <si>
    <t xml:space="preserve">Movement </t>
  </si>
  <si>
    <t>Waiting &amp; Delays</t>
  </si>
  <si>
    <t>Overproduction</t>
  </si>
  <si>
    <t>Overprocessing</t>
  </si>
  <si>
    <t>Defects  &amp; Rework</t>
  </si>
  <si>
    <t>Skills &amp; Talent</t>
  </si>
  <si>
    <t>Remarks</t>
  </si>
  <si>
    <t>secs</t>
  </si>
  <si>
    <t>mtrs</t>
  </si>
  <si>
    <t>%</t>
  </si>
  <si>
    <t>Customer queing time</t>
  </si>
  <si>
    <t>NVA</t>
  </si>
  <si>
    <t>x</t>
  </si>
  <si>
    <t xml:space="preserve">Greet customer &amp; take the order </t>
  </si>
  <si>
    <t>VA</t>
  </si>
  <si>
    <t>Heat/cup glass</t>
  </si>
  <si>
    <t>Prepare milk</t>
  </si>
  <si>
    <t>Prepare coffee shots</t>
  </si>
  <si>
    <t>Heat milk</t>
  </si>
  <si>
    <t>Build drink</t>
  </si>
  <si>
    <t>Take drink to coffee pick-up point</t>
  </si>
  <si>
    <t xml:space="preserve">Serve drink to the customer </t>
  </si>
  <si>
    <t xml:space="preserve">Take payment </t>
  </si>
  <si>
    <t>Totals:</t>
  </si>
  <si>
    <t>Total Time</t>
  </si>
  <si>
    <t>Total VA</t>
  </si>
  <si>
    <t>%VA</t>
  </si>
  <si>
    <t xml:space="preserve"> (Total VA/Total Time X 100)</t>
  </si>
  <si>
    <t>Total NVA</t>
  </si>
  <si>
    <t>%NVA</t>
  </si>
  <si>
    <t xml:space="preserve"> (Total NVA/Total Time X 100)</t>
  </si>
  <si>
    <t>Select the "Blank" tab at the bottom of this window to access an empty version of this template, ready for you to enter your own data.</t>
  </si>
  <si>
    <t>For more information on how to use this document, visit www.tiah.org/w/waste-walk-user-guide</t>
  </si>
  <si>
    <t>Note: this document opens on the Example tab, showing an illustrative case once the data has been entered and steps reordered by Pareto Individual priority.</t>
  </si>
  <si>
    <t>Waste walk/Activity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</si>
</sst>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b/>
      <sz val="14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EF9701"/>
        <bgColor indexed="64"/>
      </patternFill>
    </fill>
    <fill>
      <patternFill patternType="solid">
        <fgColor rgb="FF2BBADA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/>
    </xf>
    <xf numFmtId="10" fontId="4" fillId="0" borderId="4" xfId="0" applyNumberFormat="1" applyFont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/>
    <xf numFmtId="0" fontId="0" fillId="2" borderId="0" xfId="0" applyFill="1"/>
    <xf numFmtId="0" fontId="0" fillId="0" borderId="7" xfId="0" applyBorder="1"/>
    <xf numFmtId="0" fontId="0" fillId="0" borderId="2" xfId="0" applyBorder="1"/>
    <xf numFmtId="0" fontId="0" fillId="2" borderId="1" xfId="0" applyFill="1" applyBorder="1"/>
    <xf numFmtId="0" fontId="0" fillId="0" borderId="8" xfId="0" applyBorder="1"/>
    <xf numFmtId="0" fontId="5" fillId="0" borderId="7" xfId="0" applyFont="1" applyBorder="1" applyAlignment="1">
      <alignment horizontal="right" vertical="center"/>
    </xf>
    <xf numFmtId="0" fontId="0" fillId="0" borderId="9" xfId="0" applyBorder="1"/>
    <xf numFmtId="0" fontId="0" fillId="2" borderId="9" xfId="0" applyFill="1" applyBorder="1"/>
    <xf numFmtId="9" fontId="0" fillId="0" borderId="1" xfId="0" applyNumberFormat="1" applyBorder="1"/>
    <xf numFmtId="9" fontId="0" fillId="0" borderId="9" xfId="0" applyNumberForma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2" xfId="0" applyBorder="1"/>
    <xf numFmtId="0" fontId="5" fillId="0" borderId="1" xfId="0" applyFont="1" applyBorder="1" applyAlignment="1">
      <alignment horizontal="right" vertical="center"/>
    </xf>
    <xf numFmtId="0" fontId="0" fillId="0" borderId="13" xfId="0" applyBorder="1"/>
    <xf numFmtId="0" fontId="0" fillId="0" borderId="11" xfId="0" applyBorder="1"/>
    <xf numFmtId="0" fontId="4" fillId="0" borderId="2" xfId="0" applyFont="1" applyBorder="1" applyAlignment="1">
      <alignment horizontal="center" vertical="top"/>
    </xf>
    <xf numFmtId="10" fontId="4" fillId="0" borderId="1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10" fontId="4" fillId="0" borderId="12" xfId="0" applyNumberFormat="1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3" xfId="0" applyBorder="1"/>
    <xf numFmtId="0" fontId="4" fillId="0" borderId="14" xfId="0" applyFont="1" applyBorder="1" applyAlignment="1">
      <alignment horizontal="center" vertical="top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7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center" vertical="top"/>
    </xf>
    <xf numFmtId="0" fontId="0" fillId="0" borderId="15" xfId="0" applyBorder="1"/>
    <xf numFmtId="0" fontId="0" fillId="0" borderId="16" xfId="0" applyBorder="1"/>
    <xf numFmtId="0" fontId="1" fillId="5" borderId="1" xfId="0" applyFont="1" applyFill="1" applyBorder="1" applyAlignment="1">
      <alignment horizontal="center" vertical="center" textRotation="90" wrapText="1"/>
    </xf>
    <xf numFmtId="0" fontId="2" fillId="5" borderId="1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center" textRotation="90" wrapText="1"/>
    </xf>
    <xf numFmtId="0" fontId="1" fillId="5" borderId="3" xfId="0" applyFont="1" applyFill="1" applyBorder="1" applyAlignment="1">
      <alignment horizontal="center" vertical="center" textRotation="90" wrapText="1"/>
    </xf>
    <xf numFmtId="0" fontId="4" fillId="4" borderId="4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left" vertical="top"/>
    </xf>
    <xf numFmtId="10" fontId="4" fillId="4" borderId="4" xfId="0" applyNumberFormat="1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7" xfId="0" applyNumberForma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9701"/>
      <color rgb="FF2BBA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79375</xdr:colOff>
      <xdr:row>3</xdr:row>
      <xdr:rowOff>333375</xdr:rowOff>
    </xdr:from>
    <xdr:to>
      <xdr:col>1</xdr:col>
      <xdr:colOff>3648075</xdr:colOff>
      <xdr:row>3</xdr:row>
      <xdr:rowOff>571500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405711F-EAD9-7849-ABB3-B098CCD34E9C}"/>
            </a:ext>
          </a:extLst>
        </xdr:cNvPr>
        <xdr:cNvSpPr txBox="1">
          <a:spLocks noChangeArrowheads="1"/>
        </xdr:cNvSpPr>
      </xdr:nvSpPr>
      <xdr:spPr bwMode="auto">
        <a:xfrm>
          <a:off x="409575" y="333375"/>
          <a:ext cx="356870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</a:rPr>
            <a:t>Area/Process: Garden centre/Cappuccino</a:t>
          </a:r>
        </a:p>
      </xdr:txBody>
    </xdr:sp>
    <xdr:clientData/>
  </xdr:twoCellAnchor>
  <xdr:twoCellAnchor>
    <xdr:from>
      <xdr:col>1</xdr:col>
      <xdr:colOff>79375</xdr:colOff>
      <xdr:row>3</xdr:row>
      <xdr:rowOff>628650</xdr:rowOff>
    </xdr:from>
    <xdr:to>
      <xdr:col>1</xdr:col>
      <xdr:colOff>3648075</xdr:colOff>
      <xdr:row>3</xdr:row>
      <xdr:rowOff>880004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6F0BD293-7E62-464B-B49A-3F62218898D1}"/>
            </a:ext>
          </a:extLst>
        </xdr:cNvPr>
        <xdr:cNvSpPr txBox="1">
          <a:spLocks noChangeArrowheads="1"/>
        </xdr:cNvSpPr>
      </xdr:nvSpPr>
      <xdr:spPr bwMode="auto">
        <a:xfrm>
          <a:off x="409575" y="628650"/>
          <a:ext cx="3568700" cy="25135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</a:rPr>
            <a:t>Carried out by: Team A</a:t>
          </a:r>
        </a:p>
      </xdr:txBody>
    </xdr:sp>
    <xdr:clientData/>
  </xdr:twoCellAnchor>
  <xdr:twoCellAnchor>
    <xdr:from>
      <xdr:col>1</xdr:col>
      <xdr:colOff>79375</xdr:colOff>
      <xdr:row>3</xdr:row>
      <xdr:rowOff>923925</xdr:rowOff>
    </xdr:from>
    <xdr:to>
      <xdr:col>1</xdr:col>
      <xdr:colOff>3648075</xdr:colOff>
      <xdr:row>3</xdr:row>
      <xdr:rowOff>1162050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F00DF401-2A46-9C40-8D53-0BFA5266B297}"/>
            </a:ext>
          </a:extLst>
        </xdr:cNvPr>
        <xdr:cNvSpPr txBox="1">
          <a:spLocks noChangeArrowheads="1"/>
        </xdr:cNvSpPr>
      </xdr:nvSpPr>
      <xdr:spPr bwMode="auto">
        <a:xfrm>
          <a:off x="409575" y="923925"/>
          <a:ext cx="356870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</a:rPr>
            <a:t>Date: 29/11/2023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79375</xdr:colOff>
      <xdr:row>2</xdr:row>
      <xdr:rowOff>333375</xdr:rowOff>
    </xdr:from>
    <xdr:to>
      <xdr:col>1</xdr:col>
      <xdr:colOff>3648075</xdr:colOff>
      <xdr:row>2</xdr:row>
      <xdr:rowOff>571500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E9D9047-9CEF-CE4E-9BF1-504DEF8FA63C}"/>
            </a:ext>
          </a:extLst>
        </xdr:cNvPr>
        <xdr:cNvSpPr txBox="1">
          <a:spLocks noChangeArrowheads="1"/>
        </xdr:cNvSpPr>
      </xdr:nvSpPr>
      <xdr:spPr bwMode="auto">
        <a:xfrm>
          <a:off x="409575" y="333375"/>
          <a:ext cx="356870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</a:rPr>
            <a:t>Area/Process: </a:t>
          </a:r>
        </a:p>
      </xdr:txBody>
    </xdr:sp>
    <xdr:clientData/>
  </xdr:twoCellAnchor>
  <xdr:twoCellAnchor>
    <xdr:from>
      <xdr:col>1</xdr:col>
      <xdr:colOff>79375</xdr:colOff>
      <xdr:row>2</xdr:row>
      <xdr:rowOff>628650</xdr:rowOff>
    </xdr:from>
    <xdr:to>
      <xdr:col>1</xdr:col>
      <xdr:colOff>3648075</xdr:colOff>
      <xdr:row>2</xdr:row>
      <xdr:rowOff>880004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6E981A30-BC9C-A341-96BF-FB6265E36B4F}"/>
            </a:ext>
          </a:extLst>
        </xdr:cNvPr>
        <xdr:cNvSpPr txBox="1">
          <a:spLocks noChangeArrowheads="1"/>
        </xdr:cNvSpPr>
      </xdr:nvSpPr>
      <xdr:spPr bwMode="auto">
        <a:xfrm>
          <a:off x="409575" y="628650"/>
          <a:ext cx="3568700" cy="25135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</a:rPr>
            <a:t>Carried out by: </a:t>
          </a:r>
        </a:p>
      </xdr:txBody>
    </xdr:sp>
    <xdr:clientData/>
  </xdr:twoCellAnchor>
  <xdr:twoCellAnchor>
    <xdr:from>
      <xdr:col>1</xdr:col>
      <xdr:colOff>79375</xdr:colOff>
      <xdr:row>2</xdr:row>
      <xdr:rowOff>923925</xdr:rowOff>
    </xdr:from>
    <xdr:to>
      <xdr:col>1</xdr:col>
      <xdr:colOff>3648075</xdr:colOff>
      <xdr:row>2</xdr:row>
      <xdr:rowOff>1162050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1A7C5745-B2D0-CD45-A67A-3CE64915FEEA}"/>
            </a:ext>
          </a:extLst>
        </xdr:cNvPr>
        <xdr:cNvSpPr txBox="1">
          <a:spLocks noChangeArrowheads="1"/>
        </xdr:cNvSpPr>
      </xdr:nvSpPr>
      <xdr:spPr bwMode="auto">
        <a:xfrm>
          <a:off x="409575" y="923925"/>
          <a:ext cx="356870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</a:rPr>
            <a:t>Date: 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4C4C3-9642-0440-AE85-D274611ACDED}">
  <dimension ref="A1:T30"/>
  <sheetViews>
    <sheetView tabSelected="1" workbookViewId="0">
      <selection activeCell="A2" sqref="A2:T2"/>
    </sheetView>
  </sheetViews>
  <sheetFormatPr defaultColWidth="8.875" defaultRowHeight="15.75" x14ac:dyDescent="0.25"/>
  <cols>
    <col min="1" max="1" width="4.375" customWidth="1"/>
    <col min="2" max="2" width="59" customWidth="1"/>
    <col min="3" max="3" width="8.5" customWidth="1"/>
    <col min="4" max="4" width="6.125" customWidth="1"/>
    <col min="5" max="5" width="7" bestFit="1" customWidth="1"/>
    <col min="6" max="6" width="9.375" bestFit="1" customWidth="1"/>
    <col min="7" max="7" width="7.375" customWidth="1"/>
    <col min="8" max="8" width="4.625" customWidth="1"/>
    <col min="9" max="9" width="9.375" bestFit="1" customWidth="1"/>
    <col min="10" max="10" width="14" customWidth="1"/>
    <col min="11" max="11" width="1.875" customWidth="1"/>
    <col min="12" max="19" width="4.5" customWidth="1"/>
    <col min="20" max="20" width="28.625" customWidth="1"/>
    <col min="258" max="258" width="4.375" customWidth="1"/>
    <col min="259" max="259" width="59" customWidth="1"/>
    <col min="260" max="260" width="8.5" customWidth="1"/>
    <col min="261" max="262" width="6.125" customWidth="1"/>
    <col min="263" max="263" width="7.375" customWidth="1"/>
    <col min="264" max="264" width="4.625" customWidth="1"/>
    <col min="265" max="266" width="7.375" customWidth="1"/>
    <col min="267" max="267" width="1.875" customWidth="1"/>
    <col min="268" max="275" width="4.5" customWidth="1"/>
    <col min="276" max="276" width="28.625" customWidth="1"/>
    <col min="514" max="514" width="4.375" customWidth="1"/>
    <col min="515" max="515" width="59" customWidth="1"/>
    <col min="516" max="516" width="8.5" customWidth="1"/>
    <col min="517" max="518" width="6.125" customWidth="1"/>
    <col min="519" max="519" width="7.375" customWidth="1"/>
    <col min="520" max="520" width="4.625" customWidth="1"/>
    <col min="521" max="522" width="7.375" customWidth="1"/>
    <col min="523" max="523" width="1.875" customWidth="1"/>
    <col min="524" max="531" width="4.5" customWidth="1"/>
    <col min="532" max="532" width="28.625" customWidth="1"/>
    <col min="770" max="770" width="4.375" customWidth="1"/>
    <col min="771" max="771" width="59" customWidth="1"/>
    <col min="772" max="772" width="8.5" customWidth="1"/>
    <col min="773" max="774" width="6.125" customWidth="1"/>
    <col min="775" max="775" width="7.375" customWidth="1"/>
    <col min="776" max="776" width="4.625" customWidth="1"/>
    <col min="777" max="778" width="7.375" customWidth="1"/>
    <col min="779" max="779" width="1.875" customWidth="1"/>
    <col min="780" max="787" width="4.5" customWidth="1"/>
    <col min="788" max="788" width="28.625" customWidth="1"/>
    <col min="1026" max="1026" width="4.375" customWidth="1"/>
    <col min="1027" max="1027" width="59" customWidth="1"/>
    <col min="1028" max="1028" width="8.5" customWidth="1"/>
    <col min="1029" max="1030" width="6.125" customWidth="1"/>
    <col min="1031" max="1031" width="7.375" customWidth="1"/>
    <col min="1032" max="1032" width="4.625" customWidth="1"/>
    <col min="1033" max="1034" width="7.375" customWidth="1"/>
    <col min="1035" max="1035" width="1.875" customWidth="1"/>
    <col min="1036" max="1043" width="4.5" customWidth="1"/>
    <col min="1044" max="1044" width="28.625" customWidth="1"/>
    <col min="1282" max="1282" width="4.375" customWidth="1"/>
    <col min="1283" max="1283" width="59" customWidth="1"/>
    <col min="1284" max="1284" width="8.5" customWidth="1"/>
    <col min="1285" max="1286" width="6.125" customWidth="1"/>
    <col min="1287" max="1287" width="7.375" customWidth="1"/>
    <col min="1288" max="1288" width="4.625" customWidth="1"/>
    <col min="1289" max="1290" width="7.375" customWidth="1"/>
    <col min="1291" max="1291" width="1.875" customWidth="1"/>
    <col min="1292" max="1299" width="4.5" customWidth="1"/>
    <col min="1300" max="1300" width="28.625" customWidth="1"/>
    <col min="1538" max="1538" width="4.375" customWidth="1"/>
    <col min="1539" max="1539" width="59" customWidth="1"/>
    <col min="1540" max="1540" width="8.5" customWidth="1"/>
    <col min="1541" max="1542" width="6.125" customWidth="1"/>
    <col min="1543" max="1543" width="7.375" customWidth="1"/>
    <col min="1544" max="1544" width="4.625" customWidth="1"/>
    <col min="1545" max="1546" width="7.375" customWidth="1"/>
    <col min="1547" max="1547" width="1.875" customWidth="1"/>
    <col min="1548" max="1555" width="4.5" customWidth="1"/>
    <col min="1556" max="1556" width="28.625" customWidth="1"/>
    <col min="1794" max="1794" width="4.375" customWidth="1"/>
    <col min="1795" max="1795" width="59" customWidth="1"/>
    <col min="1796" max="1796" width="8.5" customWidth="1"/>
    <col min="1797" max="1798" width="6.125" customWidth="1"/>
    <col min="1799" max="1799" width="7.375" customWidth="1"/>
    <col min="1800" max="1800" width="4.625" customWidth="1"/>
    <col min="1801" max="1802" width="7.375" customWidth="1"/>
    <col min="1803" max="1803" width="1.875" customWidth="1"/>
    <col min="1804" max="1811" width="4.5" customWidth="1"/>
    <col min="1812" max="1812" width="28.625" customWidth="1"/>
    <col min="2050" max="2050" width="4.375" customWidth="1"/>
    <col min="2051" max="2051" width="59" customWidth="1"/>
    <col min="2052" max="2052" width="8.5" customWidth="1"/>
    <col min="2053" max="2054" width="6.125" customWidth="1"/>
    <col min="2055" max="2055" width="7.375" customWidth="1"/>
    <col min="2056" max="2056" width="4.625" customWidth="1"/>
    <col min="2057" max="2058" width="7.375" customWidth="1"/>
    <col min="2059" max="2059" width="1.875" customWidth="1"/>
    <col min="2060" max="2067" width="4.5" customWidth="1"/>
    <col min="2068" max="2068" width="28.625" customWidth="1"/>
    <col min="2306" max="2306" width="4.375" customWidth="1"/>
    <col min="2307" max="2307" width="59" customWidth="1"/>
    <col min="2308" max="2308" width="8.5" customWidth="1"/>
    <col min="2309" max="2310" width="6.125" customWidth="1"/>
    <col min="2311" max="2311" width="7.375" customWidth="1"/>
    <col min="2312" max="2312" width="4.625" customWidth="1"/>
    <col min="2313" max="2314" width="7.375" customWidth="1"/>
    <col min="2315" max="2315" width="1.875" customWidth="1"/>
    <col min="2316" max="2323" width="4.5" customWidth="1"/>
    <col min="2324" max="2324" width="28.625" customWidth="1"/>
    <col min="2562" max="2562" width="4.375" customWidth="1"/>
    <col min="2563" max="2563" width="59" customWidth="1"/>
    <col min="2564" max="2564" width="8.5" customWidth="1"/>
    <col min="2565" max="2566" width="6.125" customWidth="1"/>
    <col min="2567" max="2567" width="7.375" customWidth="1"/>
    <col min="2568" max="2568" width="4.625" customWidth="1"/>
    <col min="2569" max="2570" width="7.375" customWidth="1"/>
    <col min="2571" max="2571" width="1.875" customWidth="1"/>
    <col min="2572" max="2579" width="4.5" customWidth="1"/>
    <col min="2580" max="2580" width="28.625" customWidth="1"/>
    <col min="2818" max="2818" width="4.375" customWidth="1"/>
    <col min="2819" max="2819" width="59" customWidth="1"/>
    <col min="2820" max="2820" width="8.5" customWidth="1"/>
    <col min="2821" max="2822" width="6.125" customWidth="1"/>
    <col min="2823" max="2823" width="7.375" customWidth="1"/>
    <col min="2824" max="2824" width="4.625" customWidth="1"/>
    <col min="2825" max="2826" width="7.375" customWidth="1"/>
    <col min="2827" max="2827" width="1.875" customWidth="1"/>
    <col min="2828" max="2835" width="4.5" customWidth="1"/>
    <col min="2836" max="2836" width="28.625" customWidth="1"/>
    <col min="3074" max="3074" width="4.375" customWidth="1"/>
    <col min="3075" max="3075" width="59" customWidth="1"/>
    <col min="3076" max="3076" width="8.5" customWidth="1"/>
    <col min="3077" max="3078" width="6.125" customWidth="1"/>
    <col min="3079" max="3079" width="7.375" customWidth="1"/>
    <col min="3080" max="3080" width="4.625" customWidth="1"/>
    <col min="3081" max="3082" width="7.375" customWidth="1"/>
    <col min="3083" max="3083" width="1.875" customWidth="1"/>
    <col min="3084" max="3091" width="4.5" customWidth="1"/>
    <col min="3092" max="3092" width="28.625" customWidth="1"/>
    <col min="3330" max="3330" width="4.375" customWidth="1"/>
    <col min="3331" max="3331" width="59" customWidth="1"/>
    <col min="3332" max="3332" width="8.5" customWidth="1"/>
    <col min="3333" max="3334" width="6.125" customWidth="1"/>
    <col min="3335" max="3335" width="7.375" customWidth="1"/>
    <col min="3336" max="3336" width="4.625" customWidth="1"/>
    <col min="3337" max="3338" width="7.375" customWidth="1"/>
    <col min="3339" max="3339" width="1.875" customWidth="1"/>
    <col min="3340" max="3347" width="4.5" customWidth="1"/>
    <col min="3348" max="3348" width="28.625" customWidth="1"/>
    <col min="3586" max="3586" width="4.375" customWidth="1"/>
    <col min="3587" max="3587" width="59" customWidth="1"/>
    <col min="3588" max="3588" width="8.5" customWidth="1"/>
    <col min="3589" max="3590" width="6.125" customWidth="1"/>
    <col min="3591" max="3591" width="7.375" customWidth="1"/>
    <col min="3592" max="3592" width="4.625" customWidth="1"/>
    <col min="3593" max="3594" width="7.375" customWidth="1"/>
    <col min="3595" max="3595" width="1.875" customWidth="1"/>
    <col min="3596" max="3603" width="4.5" customWidth="1"/>
    <col min="3604" max="3604" width="28.625" customWidth="1"/>
    <col min="3842" max="3842" width="4.375" customWidth="1"/>
    <col min="3843" max="3843" width="59" customWidth="1"/>
    <col min="3844" max="3844" width="8.5" customWidth="1"/>
    <col min="3845" max="3846" width="6.125" customWidth="1"/>
    <col min="3847" max="3847" width="7.375" customWidth="1"/>
    <col min="3848" max="3848" width="4.625" customWidth="1"/>
    <col min="3849" max="3850" width="7.375" customWidth="1"/>
    <col min="3851" max="3851" width="1.875" customWidth="1"/>
    <col min="3852" max="3859" width="4.5" customWidth="1"/>
    <col min="3860" max="3860" width="28.625" customWidth="1"/>
    <col min="4098" max="4098" width="4.375" customWidth="1"/>
    <col min="4099" max="4099" width="59" customWidth="1"/>
    <col min="4100" max="4100" width="8.5" customWidth="1"/>
    <col min="4101" max="4102" width="6.125" customWidth="1"/>
    <col min="4103" max="4103" width="7.375" customWidth="1"/>
    <col min="4104" max="4104" width="4.625" customWidth="1"/>
    <col min="4105" max="4106" width="7.375" customWidth="1"/>
    <col min="4107" max="4107" width="1.875" customWidth="1"/>
    <col min="4108" max="4115" width="4.5" customWidth="1"/>
    <col min="4116" max="4116" width="28.625" customWidth="1"/>
    <col min="4354" max="4354" width="4.375" customWidth="1"/>
    <col min="4355" max="4355" width="59" customWidth="1"/>
    <col min="4356" max="4356" width="8.5" customWidth="1"/>
    <col min="4357" max="4358" width="6.125" customWidth="1"/>
    <col min="4359" max="4359" width="7.375" customWidth="1"/>
    <col min="4360" max="4360" width="4.625" customWidth="1"/>
    <col min="4361" max="4362" width="7.375" customWidth="1"/>
    <col min="4363" max="4363" width="1.875" customWidth="1"/>
    <col min="4364" max="4371" width="4.5" customWidth="1"/>
    <col min="4372" max="4372" width="28.625" customWidth="1"/>
    <col min="4610" max="4610" width="4.375" customWidth="1"/>
    <col min="4611" max="4611" width="59" customWidth="1"/>
    <col min="4612" max="4612" width="8.5" customWidth="1"/>
    <col min="4613" max="4614" width="6.125" customWidth="1"/>
    <col min="4615" max="4615" width="7.375" customWidth="1"/>
    <col min="4616" max="4616" width="4.625" customWidth="1"/>
    <col min="4617" max="4618" width="7.375" customWidth="1"/>
    <col min="4619" max="4619" width="1.875" customWidth="1"/>
    <col min="4620" max="4627" width="4.5" customWidth="1"/>
    <col min="4628" max="4628" width="28.625" customWidth="1"/>
    <col min="4866" max="4866" width="4.375" customWidth="1"/>
    <col min="4867" max="4867" width="59" customWidth="1"/>
    <col min="4868" max="4868" width="8.5" customWidth="1"/>
    <col min="4869" max="4870" width="6.125" customWidth="1"/>
    <col min="4871" max="4871" width="7.375" customWidth="1"/>
    <col min="4872" max="4872" width="4.625" customWidth="1"/>
    <col min="4873" max="4874" width="7.375" customWidth="1"/>
    <col min="4875" max="4875" width="1.875" customWidth="1"/>
    <col min="4876" max="4883" width="4.5" customWidth="1"/>
    <col min="4884" max="4884" width="28.625" customWidth="1"/>
    <col min="5122" max="5122" width="4.375" customWidth="1"/>
    <col min="5123" max="5123" width="59" customWidth="1"/>
    <col min="5124" max="5124" width="8.5" customWidth="1"/>
    <col min="5125" max="5126" width="6.125" customWidth="1"/>
    <col min="5127" max="5127" width="7.375" customWidth="1"/>
    <col min="5128" max="5128" width="4.625" customWidth="1"/>
    <col min="5129" max="5130" width="7.375" customWidth="1"/>
    <col min="5131" max="5131" width="1.875" customWidth="1"/>
    <col min="5132" max="5139" width="4.5" customWidth="1"/>
    <col min="5140" max="5140" width="28.625" customWidth="1"/>
    <col min="5378" max="5378" width="4.375" customWidth="1"/>
    <col min="5379" max="5379" width="59" customWidth="1"/>
    <col min="5380" max="5380" width="8.5" customWidth="1"/>
    <col min="5381" max="5382" width="6.125" customWidth="1"/>
    <col min="5383" max="5383" width="7.375" customWidth="1"/>
    <col min="5384" max="5384" width="4.625" customWidth="1"/>
    <col min="5385" max="5386" width="7.375" customWidth="1"/>
    <col min="5387" max="5387" width="1.875" customWidth="1"/>
    <col min="5388" max="5395" width="4.5" customWidth="1"/>
    <col min="5396" max="5396" width="28.625" customWidth="1"/>
    <col min="5634" max="5634" width="4.375" customWidth="1"/>
    <col min="5635" max="5635" width="59" customWidth="1"/>
    <col min="5636" max="5636" width="8.5" customWidth="1"/>
    <col min="5637" max="5638" width="6.125" customWidth="1"/>
    <col min="5639" max="5639" width="7.375" customWidth="1"/>
    <col min="5640" max="5640" width="4.625" customWidth="1"/>
    <col min="5641" max="5642" width="7.375" customWidth="1"/>
    <col min="5643" max="5643" width="1.875" customWidth="1"/>
    <col min="5644" max="5651" width="4.5" customWidth="1"/>
    <col min="5652" max="5652" width="28.625" customWidth="1"/>
    <col min="5890" max="5890" width="4.375" customWidth="1"/>
    <col min="5891" max="5891" width="59" customWidth="1"/>
    <col min="5892" max="5892" width="8.5" customWidth="1"/>
    <col min="5893" max="5894" width="6.125" customWidth="1"/>
    <col min="5895" max="5895" width="7.375" customWidth="1"/>
    <col min="5896" max="5896" width="4.625" customWidth="1"/>
    <col min="5897" max="5898" width="7.375" customWidth="1"/>
    <col min="5899" max="5899" width="1.875" customWidth="1"/>
    <col min="5900" max="5907" width="4.5" customWidth="1"/>
    <col min="5908" max="5908" width="28.625" customWidth="1"/>
    <col min="6146" max="6146" width="4.375" customWidth="1"/>
    <col min="6147" max="6147" width="59" customWidth="1"/>
    <col min="6148" max="6148" width="8.5" customWidth="1"/>
    <col min="6149" max="6150" width="6.125" customWidth="1"/>
    <col min="6151" max="6151" width="7.375" customWidth="1"/>
    <col min="6152" max="6152" width="4.625" customWidth="1"/>
    <col min="6153" max="6154" width="7.375" customWidth="1"/>
    <col min="6155" max="6155" width="1.875" customWidth="1"/>
    <col min="6156" max="6163" width="4.5" customWidth="1"/>
    <col min="6164" max="6164" width="28.625" customWidth="1"/>
    <col min="6402" max="6402" width="4.375" customWidth="1"/>
    <col min="6403" max="6403" width="59" customWidth="1"/>
    <col min="6404" max="6404" width="8.5" customWidth="1"/>
    <col min="6405" max="6406" width="6.125" customWidth="1"/>
    <col min="6407" max="6407" width="7.375" customWidth="1"/>
    <col min="6408" max="6408" width="4.625" customWidth="1"/>
    <col min="6409" max="6410" width="7.375" customWidth="1"/>
    <col min="6411" max="6411" width="1.875" customWidth="1"/>
    <col min="6412" max="6419" width="4.5" customWidth="1"/>
    <col min="6420" max="6420" width="28.625" customWidth="1"/>
    <col min="6658" max="6658" width="4.375" customWidth="1"/>
    <col min="6659" max="6659" width="59" customWidth="1"/>
    <col min="6660" max="6660" width="8.5" customWidth="1"/>
    <col min="6661" max="6662" width="6.125" customWidth="1"/>
    <col min="6663" max="6663" width="7.375" customWidth="1"/>
    <col min="6664" max="6664" width="4.625" customWidth="1"/>
    <col min="6665" max="6666" width="7.375" customWidth="1"/>
    <col min="6667" max="6667" width="1.875" customWidth="1"/>
    <col min="6668" max="6675" width="4.5" customWidth="1"/>
    <col min="6676" max="6676" width="28.625" customWidth="1"/>
    <col min="6914" max="6914" width="4.375" customWidth="1"/>
    <col min="6915" max="6915" width="59" customWidth="1"/>
    <col min="6916" max="6916" width="8.5" customWidth="1"/>
    <col min="6917" max="6918" width="6.125" customWidth="1"/>
    <col min="6919" max="6919" width="7.375" customWidth="1"/>
    <col min="6920" max="6920" width="4.625" customWidth="1"/>
    <col min="6921" max="6922" width="7.375" customWidth="1"/>
    <col min="6923" max="6923" width="1.875" customWidth="1"/>
    <col min="6924" max="6931" width="4.5" customWidth="1"/>
    <col min="6932" max="6932" width="28.625" customWidth="1"/>
    <col min="7170" max="7170" width="4.375" customWidth="1"/>
    <col min="7171" max="7171" width="59" customWidth="1"/>
    <col min="7172" max="7172" width="8.5" customWidth="1"/>
    <col min="7173" max="7174" width="6.125" customWidth="1"/>
    <col min="7175" max="7175" width="7.375" customWidth="1"/>
    <col min="7176" max="7176" width="4.625" customWidth="1"/>
    <col min="7177" max="7178" width="7.375" customWidth="1"/>
    <col min="7179" max="7179" width="1.875" customWidth="1"/>
    <col min="7180" max="7187" width="4.5" customWidth="1"/>
    <col min="7188" max="7188" width="28.625" customWidth="1"/>
    <col min="7426" max="7426" width="4.375" customWidth="1"/>
    <col min="7427" max="7427" width="59" customWidth="1"/>
    <col min="7428" max="7428" width="8.5" customWidth="1"/>
    <col min="7429" max="7430" width="6.125" customWidth="1"/>
    <col min="7431" max="7431" width="7.375" customWidth="1"/>
    <col min="7432" max="7432" width="4.625" customWidth="1"/>
    <col min="7433" max="7434" width="7.375" customWidth="1"/>
    <col min="7435" max="7435" width="1.875" customWidth="1"/>
    <col min="7436" max="7443" width="4.5" customWidth="1"/>
    <col min="7444" max="7444" width="28.625" customWidth="1"/>
    <col min="7682" max="7682" width="4.375" customWidth="1"/>
    <col min="7683" max="7683" width="59" customWidth="1"/>
    <col min="7684" max="7684" width="8.5" customWidth="1"/>
    <col min="7685" max="7686" width="6.125" customWidth="1"/>
    <col min="7687" max="7687" width="7.375" customWidth="1"/>
    <col min="7688" max="7688" width="4.625" customWidth="1"/>
    <col min="7689" max="7690" width="7.375" customWidth="1"/>
    <col min="7691" max="7691" width="1.875" customWidth="1"/>
    <col min="7692" max="7699" width="4.5" customWidth="1"/>
    <col min="7700" max="7700" width="28.625" customWidth="1"/>
    <col min="7938" max="7938" width="4.375" customWidth="1"/>
    <col min="7939" max="7939" width="59" customWidth="1"/>
    <col min="7940" max="7940" width="8.5" customWidth="1"/>
    <col min="7941" max="7942" width="6.125" customWidth="1"/>
    <col min="7943" max="7943" width="7.375" customWidth="1"/>
    <col min="7944" max="7944" width="4.625" customWidth="1"/>
    <col min="7945" max="7946" width="7.375" customWidth="1"/>
    <col min="7947" max="7947" width="1.875" customWidth="1"/>
    <col min="7948" max="7955" width="4.5" customWidth="1"/>
    <col min="7956" max="7956" width="28.625" customWidth="1"/>
    <col min="8194" max="8194" width="4.375" customWidth="1"/>
    <col min="8195" max="8195" width="59" customWidth="1"/>
    <col min="8196" max="8196" width="8.5" customWidth="1"/>
    <col min="8197" max="8198" width="6.125" customWidth="1"/>
    <col min="8199" max="8199" width="7.375" customWidth="1"/>
    <col min="8200" max="8200" width="4.625" customWidth="1"/>
    <col min="8201" max="8202" width="7.375" customWidth="1"/>
    <col min="8203" max="8203" width="1.875" customWidth="1"/>
    <col min="8204" max="8211" width="4.5" customWidth="1"/>
    <col min="8212" max="8212" width="28.625" customWidth="1"/>
    <col min="8450" max="8450" width="4.375" customWidth="1"/>
    <col min="8451" max="8451" width="59" customWidth="1"/>
    <col min="8452" max="8452" width="8.5" customWidth="1"/>
    <col min="8453" max="8454" width="6.125" customWidth="1"/>
    <col min="8455" max="8455" width="7.375" customWidth="1"/>
    <col min="8456" max="8456" width="4.625" customWidth="1"/>
    <col min="8457" max="8458" width="7.375" customWidth="1"/>
    <col min="8459" max="8459" width="1.875" customWidth="1"/>
    <col min="8460" max="8467" width="4.5" customWidth="1"/>
    <col min="8468" max="8468" width="28.625" customWidth="1"/>
    <col min="8706" max="8706" width="4.375" customWidth="1"/>
    <col min="8707" max="8707" width="59" customWidth="1"/>
    <col min="8708" max="8708" width="8.5" customWidth="1"/>
    <col min="8709" max="8710" width="6.125" customWidth="1"/>
    <col min="8711" max="8711" width="7.375" customWidth="1"/>
    <col min="8712" max="8712" width="4.625" customWidth="1"/>
    <col min="8713" max="8714" width="7.375" customWidth="1"/>
    <col min="8715" max="8715" width="1.875" customWidth="1"/>
    <col min="8716" max="8723" width="4.5" customWidth="1"/>
    <col min="8724" max="8724" width="28.625" customWidth="1"/>
    <col min="8962" max="8962" width="4.375" customWidth="1"/>
    <col min="8963" max="8963" width="59" customWidth="1"/>
    <col min="8964" max="8964" width="8.5" customWidth="1"/>
    <col min="8965" max="8966" width="6.125" customWidth="1"/>
    <col min="8967" max="8967" width="7.375" customWidth="1"/>
    <col min="8968" max="8968" width="4.625" customWidth="1"/>
    <col min="8969" max="8970" width="7.375" customWidth="1"/>
    <col min="8971" max="8971" width="1.875" customWidth="1"/>
    <col min="8972" max="8979" width="4.5" customWidth="1"/>
    <col min="8980" max="8980" width="28.625" customWidth="1"/>
    <col min="9218" max="9218" width="4.375" customWidth="1"/>
    <col min="9219" max="9219" width="59" customWidth="1"/>
    <col min="9220" max="9220" width="8.5" customWidth="1"/>
    <col min="9221" max="9222" width="6.125" customWidth="1"/>
    <col min="9223" max="9223" width="7.375" customWidth="1"/>
    <col min="9224" max="9224" width="4.625" customWidth="1"/>
    <col min="9225" max="9226" width="7.375" customWidth="1"/>
    <col min="9227" max="9227" width="1.875" customWidth="1"/>
    <col min="9228" max="9235" width="4.5" customWidth="1"/>
    <col min="9236" max="9236" width="28.625" customWidth="1"/>
    <col min="9474" max="9474" width="4.375" customWidth="1"/>
    <col min="9475" max="9475" width="59" customWidth="1"/>
    <col min="9476" max="9476" width="8.5" customWidth="1"/>
    <col min="9477" max="9478" width="6.125" customWidth="1"/>
    <col min="9479" max="9479" width="7.375" customWidth="1"/>
    <col min="9480" max="9480" width="4.625" customWidth="1"/>
    <col min="9481" max="9482" width="7.375" customWidth="1"/>
    <col min="9483" max="9483" width="1.875" customWidth="1"/>
    <col min="9484" max="9491" width="4.5" customWidth="1"/>
    <col min="9492" max="9492" width="28.625" customWidth="1"/>
    <col min="9730" max="9730" width="4.375" customWidth="1"/>
    <col min="9731" max="9731" width="59" customWidth="1"/>
    <col min="9732" max="9732" width="8.5" customWidth="1"/>
    <col min="9733" max="9734" width="6.125" customWidth="1"/>
    <col min="9735" max="9735" width="7.375" customWidth="1"/>
    <col min="9736" max="9736" width="4.625" customWidth="1"/>
    <col min="9737" max="9738" width="7.375" customWidth="1"/>
    <col min="9739" max="9739" width="1.875" customWidth="1"/>
    <col min="9740" max="9747" width="4.5" customWidth="1"/>
    <col min="9748" max="9748" width="28.625" customWidth="1"/>
    <col min="9986" max="9986" width="4.375" customWidth="1"/>
    <col min="9987" max="9987" width="59" customWidth="1"/>
    <col min="9988" max="9988" width="8.5" customWidth="1"/>
    <col min="9989" max="9990" width="6.125" customWidth="1"/>
    <col min="9991" max="9991" width="7.375" customWidth="1"/>
    <col min="9992" max="9992" width="4.625" customWidth="1"/>
    <col min="9993" max="9994" width="7.375" customWidth="1"/>
    <col min="9995" max="9995" width="1.875" customWidth="1"/>
    <col min="9996" max="10003" width="4.5" customWidth="1"/>
    <col min="10004" max="10004" width="28.625" customWidth="1"/>
    <col min="10242" max="10242" width="4.375" customWidth="1"/>
    <col min="10243" max="10243" width="59" customWidth="1"/>
    <col min="10244" max="10244" width="8.5" customWidth="1"/>
    <col min="10245" max="10246" width="6.125" customWidth="1"/>
    <col min="10247" max="10247" width="7.375" customWidth="1"/>
    <col min="10248" max="10248" width="4.625" customWidth="1"/>
    <col min="10249" max="10250" width="7.375" customWidth="1"/>
    <col min="10251" max="10251" width="1.875" customWidth="1"/>
    <col min="10252" max="10259" width="4.5" customWidth="1"/>
    <col min="10260" max="10260" width="28.625" customWidth="1"/>
    <col min="10498" max="10498" width="4.375" customWidth="1"/>
    <col min="10499" max="10499" width="59" customWidth="1"/>
    <col min="10500" max="10500" width="8.5" customWidth="1"/>
    <col min="10501" max="10502" width="6.125" customWidth="1"/>
    <col min="10503" max="10503" width="7.375" customWidth="1"/>
    <col min="10504" max="10504" width="4.625" customWidth="1"/>
    <col min="10505" max="10506" width="7.375" customWidth="1"/>
    <col min="10507" max="10507" width="1.875" customWidth="1"/>
    <col min="10508" max="10515" width="4.5" customWidth="1"/>
    <col min="10516" max="10516" width="28.625" customWidth="1"/>
    <col min="10754" max="10754" width="4.375" customWidth="1"/>
    <col min="10755" max="10755" width="59" customWidth="1"/>
    <col min="10756" max="10756" width="8.5" customWidth="1"/>
    <col min="10757" max="10758" width="6.125" customWidth="1"/>
    <col min="10759" max="10759" width="7.375" customWidth="1"/>
    <col min="10760" max="10760" width="4.625" customWidth="1"/>
    <col min="10761" max="10762" width="7.375" customWidth="1"/>
    <col min="10763" max="10763" width="1.875" customWidth="1"/>
    <col min="10764" max="10771" width="4.5" customWidth="1"/>
    <col min="10772" max="10772" width="28.625" customWidth="1"/>
    <col min="11010" max="11010" width="4.375" customWidth="1"/>
    <col min="11011" max="11011" width="59" customWidth="1"/>
    <col min="11012" max="11012" width="8.5" customWidth="1"/>
    <col min="11013" max="11014" width="6.125" customWidth="1"/>
    <col min="11015" max="11015" width="7.375" customWidth="1"/>
    <col min="11016" max="11016" width="4.625" customWidth="1"/>
    <col min="11017" max="11018" width="7.375" customWidth="1"/>
    <col min="11019" max="11019" width="1.875" customWidth="1"/>
    <col min="11020" max="11027" width="4.5" customWidth="1"/>
    <col min="11028" max="11028" width="28.625" customWidth="1"/>
    <col min="11266" max="11266" width="4.375" customWidth="1"/>
    <col min="11267" max="11267" width="59" customWidth="1"/>
    <col min="11268" max="11268" width="8.5" customWidth="1"/>
    <col min="11269" max="11270" width="6.125" customWidth="1"/>
    <col min="11271" max="11271" width="7.375" customWidth="1"/>
    <col min="11272" max="11272" width="4.625" customWidth="1"/>
    <col min="11273" max="11274" width="7.375" customWidth="1"/>
    <col min="11275" max="11275" width="1.875" customWidth="1"/>
    <col min="11276" max="11283" width="4.5" customWidth="1"/>
    <col min="11284" max="11284" width="28.625" customWidth="1"/>
    <col min="11522" max="11522" width="4.375" customWidth="1"/>
    <col min="11523" max="11523" width="59" customWidth="1"/>
    <col min="11524" max="11524" width="8.5" customWidth="1"/>
    <col min="11525" max="11526" width="6.125" customWidth="1"/>
    <col min="11527" max="11527" width="7.375" customWidth="1"/>
    <col min="11528" max="11528" width="4.625" customWidth="1"/>
    <col min="11529" max="11530" width="7.375" customWidth="1"/>
    <col min="11531" max="11531" width="1.875" customWidth="1"/>
    <col min="11532" max="11539" width="4.5" customWidth="1"/>
    <col min="11540" max="11540" width="28.625" customWidth="1"/>
    <col min="11778" max="11778" width="4.375" customWidth="1"/>
    <col min="11779" max="11779" width="59" customWidth="1"/>
    <col min="11780" max="11780" width="8.5" customWidth="1"/>
    <col min="11781" max="11782" width="6.125" customWidth="1"/>
    <col min="11783" max="11783" width="7.375" customWidth="1"/>
    <col min="11784" max="11784" width="4.625" customWidth="1"/>
    <col min="11785" max="11786" width="7.375" customWidth="1"/>
    <col min="11787" max="11787" width="1.875" customWidth="1"/>
    <col min="11788" max="11795" width="4.5" customWidth="1"/>
    <col min="11796" max="11796" width="28.625" customWidth="1"/>
    <col min="12034" max="12034" width="4.375" customWidth="1"/>
    <col min="12035" max="12035" width="59" customWidth="1"/>
    <col min="12036" max="12036" width="8.5" customWidth="1"/>
    <col min="12037" max="12038" width="6.125" customWidth="1"/>
    <col min="12039" max="12039" width="7.375" customWidth="1"/>
    <col min="12040" max="12040" width="4.625" customWidth="1"/>
    <col min="12041" max="12042" width="7.375" customWidth="1"/>
    <col min="12043" max="12043" width="1.875" customWidth="1"/>
    <col min="12044" max="12051" width="4.5" customWidth="1"/>
    <col min="12052" max="12052" width="28.625" customWidth="1"/>
    <col min="12290" max="12290" width="4.375" customWidth="1"/>
    <col min="12291" max="12291" width="59" customWidth="1"/>
    <col min="12292" max="12292" width="8.5" customWidth="1"/>
    <col min="12293" max="12294" width="6.125" customWidth="1"/>
    <col min="12295" max="12295" width="7.375" customWidth="1"/>
    <col min="12296" max="12296" width="4.625" customWidth="1"/>
    <col min="12297" max="12298" width="7.375" customWidth="1"/>
    <col min="12299" max="12299" width="1.875" customWidth="1"/>
    <col min="12300" max="12307" width="4.5" customWidth="1"/>
    <col min="12308" max="12308" width="28.625" customWidth="1"/>
    <col min="12546" max="12546" width="4.375" customWidth="1"/>
    <col min="12547" max="12547" width="59" customWidth="1"/>
    <col min="12548" max="12548" width="8.5" customWidth="1"/>
    <col min="12549" max="12550" width="6.125" customWidth="1"/>
    <col min="12551" max="12551" width="7.375" customWidth="1"/>
    <col min="12552" max="12552" width="4.625" customWidth="1"/>
    <col min="12553" max="12554" width="7.375" customWidth="1"/>
    <col min="12555" max="12555" width="1.875" customWidth="1"/>
    <col min="12556" max="12563" width="4.5" customWidth="1"/>
    <col min="12564" max="12564" width="28.625" customWidth="1"/>
    <col min="12802" max="12802" width="4.375" customWidth="1"/>
    <col min="12803" max="12803" width="59" customWidth="1"/>
    <col min="12804" max="12804" width="8.5" customWidth="1"/>
    <col min="12805" max="12806" width="6.125" customWidth="1"/>
    <col min="12807" max="12807" width="7.375" customWidth="1"/>
    <col min="12808" max="12808" width="4.625" customWidth="1"/>
    <col min="12809" max="12810" width="7.375" customWidth="1"/>
    <col min="12811" max="12811" width="1.875" customWidth="1"/>
    <col min="12812" max="12819" width="4.5" customWidth="1"/>
    <col min="12820" max="12820" width="28.625" customWidth="1"/>
    <col min="13058" max="13058" width="4.375" customWidth="1"/>
    <col min="13059" max="13059" width="59" customWidth="1"/>
    <col min="13060" max="13060" width="8.5" customWidth="1"/>
    <col min="13061" max="13062" width="6.125" customWidth="1"/>
    <col min="13063" max="13063" width="7.375" customWidth="1"/>
    <col min="13064" max="13064" width="4.625" customWidth="1"/>
    <col min="13065" max="13066" width="7.375" customWidth="1"/>
    <col min="13067" max="13067" width="1.875" customWidth="1"/>
    <col min="13068" max="13075" width="4.5" customWidth="1"/>
    <col min="13076" max="13076" width="28.625" customWidth="1"/>
    <col min="13314" max="13314" width="4.375" customWidth="1"/>
    <col min="13315" max="13315" width="59" customWidth="1"/>
    <col min="13316" max="13316" width="8.5" customWidth="1"/>
    <col min="13317" max="13318" width="6.125" customWidth="1"/>
    <col min="13319" max="13319" width="7.375" customWidth="1"/>
    <col min="13320" max="13320" width="4.625" customWidth="1"/>
    <col min="13321" max="13322" width="7.375" customWidth="1"/>
    <col min="13323" max="13323" width="1.875" customWidth="1"/>
    <col min="13324" max="13331" width="4.5" customWidth="1"/>
    <col min="13332" max="13332" width="28.625" customWidth="1"/>
    <col min="13570" max="13570" width="4.375" customWidth="1"/>
    <col min="13571" max="13571" width="59" customWidth="1"/>
    <col min="13572" max="13572" width="8.5" customWidth="1"/>
    <col min="13573" max="13574" width="6.125" customWidth="1"/>
    <col min="13575" max="13575" width="7.375" customWidth="1"/>
    <col min="13576" max="13576" width="4.625" customWidth="1"/>
    <col min="13577" max="13578" width="7.375" customWidth="1"/>
    <col min="13579" max="13579" width="1.875" customWidth="1"/>
    <col min="13580" max="13587" width="4.5" customWidth="1"/>
    <col min="13588" max="13588" width="28.625" customWidth="1"/>
    <col min="13826" max="13826" width="4.375" customWidth="1"/>
    <col min="13827" max="13827" width="59" customWidth="1"/>
    <col min="13828" max="13828" width="8.5" customWidth="1"/>
    <col min="13829" max="13830" width="6.125" customWidth="1"/>
    <col min="13831" max="13831" width="7.375" customWidth="1"/>
    <col min="13832" max="13832" width="4.625" customWidth="1"/>
    <col min="13833" max="13834" width="7.375" customWidth="1"/>
    <col min="13835" max="13835" width="1.875" customWidth="1"/>
    <col min="13836" max="13843" width="4.5" customWidth="1"/>
    <col min="13844" max="13844" width="28.625" customWidth="1"/>
    <col min="14082" max="14082" width="4.375" customWidth="1"/>
    <col min="14083" max="14083" width="59" customWidth="1"/>
    <col min="14084" max="14084" width="8.5" customWidth="1"/>
    <col min="14085" max="14086" width="6.125" customWidth="1"/>
    <col min="14087" max="14087" width="7.375" customWidth="1"/>
    <col min="14088" max="14088" width="4.625" customWidth="1"/>
    <col min="14089" max="14090" width="7.375" customWidth="1"/>
    <col min="14091" max="14091" width="1.875" customWidth="1"/>
    <col min="14092" max="14099" width="4.5" customWidth="1"/>
    <col min="14100" max="14100" width="28.625" customWidth="1"/>
    <col min="14338" max="14338" width="4.375" customWidth="1"/>
    <col min="14339" max="14339" width="59" customWidth="1"/>
    <col min="14340" max="14340" width="8.5" customWidth="1"/>
    <col min="14341" max="14342" width="6.125" customWidth="1"/>
    <col min="14343" max="14343" width="7.375" customWidth="1"/>
    <col min="14344" max="14344" width="4.625" customWidth="1"/>
    <col min="14345" max="14346" width="7.375" customWidth="1"/>
    <col min="14347" max="14347" width="1.875" customWidth="1"/>
    <col min="14348" max="14355" width="4.5" customWidth="1"/>
    <col min="14356" max="14356" width="28.625" customWidth="1"/>
    <col min="14594" max="14594" width="4.375" customWidth="1"/>
    <col min="14595" max="14595" width="59" customWidth="1"/>
    <col min="14596" max="14596" width="8.5" customWidth="1"/>
    <col min="14597" max="14598" width="6.125" customWidth="1"/>
    <col min="14599" max="14599" width="7.375" customWidth="1"/>
    <col min="14600" max="14600" width="4.625" customWidth="1"/>
    <col min="14601" max="14602" width="7.375" customWidth="1"/>
    <col min="14603" max="14603" width="1.875" customWidth="1"/>
    <col min="14604" max="14611" width="4.5" customWidth="1"/>
    <col min="14612" max="14612" width="28.625" customWidth="1"/>
    <col min="14850" max="14850" width="4.375" customWidth="1"/>
    <col min="14851" max="14851" width="59" customWidth="1"/>
    <col min="14852" max="14852" width="8.5" customWidth="1"/>
    <col min="14853" max="14854" width="6.125" customWidth="1"/>
    <col min="14855" max="14855" width="7.375" customWidth="1"/>
    <col min="14856" max="14856" width="4.625" customWidth="1"/>
    <col min="14857" max="14858" width="7.375" customWidth="1"/>
    <col min="14859" max="14859" width="1.875" customWidth="1"/>
    <col min="14860" max="14867" width="4.5" customWidth="1"/>
    <col min="14868" max="14868" width="28.625" customWidth="1"/>
    <col min="15106" max="15106" width="4.375" customWidth="1"/>
    <col min="15107" max="15107" width="59" customWidth="1"/>
    <col min="15108" max="15108" width="8.5" customWidth="1"/>
    <col min="15109" max="15110" width="6.125" customWidth="1"/>
    <col min="15111" max="15111" width="7.375" customWidth="1"/>
    <col min="15112" max="15112" width="4.625" customWidth="1"/>
    <col min="15113" max="15114" width="7.375" customWidth="1"/>
    <col min="15115" max="15115" width="1.875" customWidth="1"/>
    <col min="15116" max="15123" width="4.5" customWidth="1"/>
    <col min="15124" max="15124" width="28.625" customWidth="1"/>
    <col min="15362" max="15362" width="4.375" customWidth="1"/>
    <col min="15363" max="15363" width="59" customWidth="1"/>
    <col min="15364" max="15364" width="8.5" customWidth="1"/>
    <col min="15365" max="15366" width="6.125" customWidth="1"/>
    <col min="15367" max="15367" width="7.375" customWidth="1"/>
    <col min="15368" max="15368" width="4.625" customWidth="1"/>
    <col min="15369" max="15370" width="7.375" customWidth="1"/>
    <col min="15371" max="15371" width="1.875" customWidth="1"/>
    <col min="15372" max="15379" width="4.5" customWidth="1"/>
    <col min="15380" max="15380" width="28.625" customWidth="1"/>
    <col min="15618" max="15618" width="4.375" customWidth="1"/>
    <col min="15619" max="15619" width="59" customWidth="1"/>
    <col min="15620" max="15620" width="8.5" customWidth="1"/>
    <col min="15621" max="15622" width="6.125" customWidth="1"/>
    <col min="15623" max="15623" width="7.375" customWidth="1"/>
    <col min="15624" max="15624" width="4.625" customWidth="1"/>
    <col min="15625" max="15626" width="7.375" customWidth="1"/>
    <col min="15627" max="15627" width="1.875" customWidth="1"/>
    <col min="15628" max="15635" width="4.5" customWidth="1"/>
    <col min="15636" max="15636" width="28.625" customWidth="1"/>
    <col min="15874" max="15874" width="4.375" customWidth="1"/>
    <col min="15875" max="15875" width="59" customWidth="1"/>
    <col min="15876" max="15876" width="8.5" customWidth="1"/>
    <col min="15877" max="15878" width="6.125" customWidth="1"/>
    <col min="15879" max="15879" width="7.375" customWidth="1"/>
    <col min="15880" max="15880" width="4.625" customWidth="1"/>
    <col min="15881" max="15882" width="7.375" customWidth="1"/>
    <col min="15883" max="15883" width="1.875" customWidth="1"/>
    <col min="15884" max="15891" width="4.5" customWidth="1"/>
    <col min="15892" max="15892" width="28.625" customWidth="1"/>
    <col min="16130" max="16130" width="4.375" customWidth="1"/>
    <col min="16131" max="16131" width="59" customWidth="1"/>
    <col min="16132" max="16132" width="8.5" customWidth="1"/>
    <col min="16133" max="16134" width="6.125" customWidth="1"/>
    <col min="16135" max="16135" width="7.375" customWidth="1"/>
    <col min="16136" max="16136" width="4.625" customWidth="1"/>
    <col min="16137" max="16138" width="7.375" customWidth="1"/>
    <col min="16139" max="16139" width="1.875" customWidth="1"/>
    <col min="16140" max="16147" width="4.5" customWidth="1"/>
    <col min="16148" max="16148" width="28.625" customWidth="1"/>
  </cols>
  <sheetData>
    <row r="1" spans="1:20" ht="195" customHeight="1" x14ac:dyDescent="0.25">
      <c r="A1" s="62" t="e" vm="1">
        <v>#VALUE!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ht="34.5" customHeight="1" x14ac:dyDescent="0.25">
      <c r="A2" s="63" t="s">
        <v>45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34.5" customHeight="1" thickBot="1" x14ac:dyDescent="0.3">
      <c r="A3" s="61" t="s">
        <v>43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spans="1:20" ht="95.25" thickBot="1" x14ac:dyDescent="0.3">
      <c r="A4" s="51" t="s">
        <v>0</v>
      </c>
      <c r="B4" s="52" t="s">
        <v>46</v>
      </c>
      <c r="C4" s="51" t="s">
        <v>1</v>
      </c>
      <c r="D4" s="53" t="s">
        <v>2</v>
      </c>
      <c r="E4" s="53" t="s">
        <v>3</v>
      </c>
      <c r="F4" s="53" t="s">
        <v>4</v>
      </c>
      <c r="G4" s="53" t="s">
        <v>5</v>
      </c>
      <c r="H4" s="53" t="s">
        <v>6</v>
      </c>
      <c r="I4" s="53" t="s">
        <v>7</v>
      </c>
      <c r="J4" s="53" t="s">
        <v>8</v>
      </c>
      <c r="K4" s="53" t="s">
        <v>9</v>
      </c>
      <c r="L4" s="53" t="s">
        <v>10</v>
      </c>
      <c r="M4" s="53" t="s">
        <v>11</v>
      </c>
      <c r="N4" s="53" t="s">
        <v>12</v>
      </c>
      <c r="O4" s="53" t="s">
        <v>13</v>
      </c>
      <c r="P4" s="53" t="s">
        <v>14</v>
      </c>
      <c r="Q4" s="53" t="s">
        <v>15</v>
      </c>
      <c r="R4" s="53" t="s">
        <v>16</v>
      </c>
      <c r="S4" s="54" t="s">
        <v>17</v>
      </c>
      <c r="T4" s="53" t="s">
        <v>18</v>
      </c>
    </row>
    <row r="5" spans="1:20" ht="18.75" thickBot="1" x14ac:dyDescent="0.3">
      <c r="A5" s="6"/>
      <c r="B5" s="7" t="s">
        <v>9</v>
      </c>
      <c r="C5" s="8"/>
      <c r="D5" s="9" t="s">
        <v>19</v>
      </c>
      <c r="E5" s="9"/>
      <c r="F5" s="9" t="s">
        <v>19</v>
      </c>
      <c r="G5" s="9" t="s">
        <v>20</v>
      </c>
      <c r="H5" s="10"/>
      <c r="I5" s="11" t="s">
        <v>21</v>
      </c>
      <c r="J5" s="11" t="s">
        <v>21</v>
      </c>
      <c r="K5" s="8"/>
      <c r="L5" s="8"/>
      <c r="M5" s="8"/>
      <c r="N5" s="8"/>
      <c r="O5" s="8"/>
      <c r="P5" s="8"/>
      <c r="Q5" s="8"/>
      <c r="R5" s="12"/>
      <c r="S5" s="13"/>
      <c r="T5" s="8"/>
    </row>
    <row r="6" spans="1:20" ht="16.5" thickBot="1" x14ac:dyDescent="0.3">
      <c r="A6" s="55">
        <v>1</v>
      </c>
      <c r="B6" s="56" t="s">
        <v>22</v>
      </c>
      <c r="C6" s="55" t="s">
        <v>23</v>
      </c>
      <c r="D6" s="55">
        <v>113</v>
      </c>
      <c r="E6" s="55">
        <v>1500</v>
      </c>
      <c r="F6" s="55">
        <f t="shared" ref="F6:F16" si="0">(E6*D6)</f>
        <v>169500</v>
      </c>
      <c r="G6" s="55">
        <v>4</v>
      </c>
      <c r="H6" s="55">
        <v>1</v>
      </c>
      <c r="I6" s="57">
        <f t="shared" ref="I6:I16" si="1">SUM(F6/$F$21)</f>
        <v>0.551219512195122</v>
      </c>
      <c r="J6" s="57">
        <f>I6</f>
        <v>0.551219512195122</v>
      </c>
      <c r="K6" s="55"/>
      <c r="L6" s="55"/>
      <c r="M6" s="55"/>
      <c r="N6" s="55" t="s">
        <v>24</v>
      </c>
      <c r="O6" s="55" t="s">
        <v>24</v>
      </c>
      <c r="P6" s="55"/>
      <c r="Q6" s="55"/>
      <c r="R6" s="58"/>
      <c r="S6" s="55" t="s">
        <v>24</v>
      </c>
      <c r="T6" s="59"/>
    </row>
    <row r="7" spans="1:20" ht="16.5" thickBot="1" x14ac:dyDescent="0.3">
      <c r="A7" s="55">
        <v>10</v>
      </c>
      <c r="B7" s="56" t="s">
        <v>34</v>
      </c>
      <c r="C7" s="55" t="s">
        <v>26</v>
      </c>
      <c r="D7" s="55">
        <v>26</v>
      </c>
      <c r="E7" s="55">
        <v>2000</v>
      </c>
      <c r="F7" s="55">
        <f t="shared" si="0"/>
        <v>52000</v>
      </c>
      <c r="G7" s="55">
        <v>1</v>
      </c>
      <c r="H7" s="55">
        <v>2</v>
      </c>
      <c r="I7" s="57">
        <f t="shared" si="1"/>
        <v>0.16910569105691056</v>
      </c>
      <c r="J7" s="57">
        <f t="shared" ref="J7:J16" si="2">J6+I7</f>
        <v>0.72032520325203253</v>
      </c>
      <c r="K7" s="55"/>
      <c r="L7" s="55"/>
      <c r="M7" s="55"/>
      <c r="N7" s="55" t="s">
        <v>24</v>
      </c>
      <c r="O7" s="55" t="s">
        <v>24</v>
      </c>
      <c r="P7" s="55"/>
      <c r="Q7" s="55"/>
      <c r="R7" s="55"/>
      <c r="S7" s="60"/>
      <c r="T7" s="55"/>
    </row>
    <row r="8" spans="1:20" ht="16.5" thickBot="1" x14ac:dyDescent="0.3">
      <c r="A8" s="55">
        <v>6</v>
      </c>
      <c r="B8" s="56" t="s">
        <v>30</v>
      </c>
      <c r="C8" s="55" t="s">
        <v>23</v>
      </c>
      <c r="D8" s="55">
        <v>41</v>
      </c>
      <c r="E8" s="55">
        <v>500</v>
      </c>
      <c r="F8" s="55">
        <f t="shared" si="0"/>
        <v>20500</v>
      </c>
      <c r="G8" s="55">
        <v>2</v>
      </c>
      <c r="H8" s="55">
        <v>3</v>
      </c>
      <c r="I8" s="57">
        <f t="shared" si="1"/>
        <v>6.6666666666666666E-2</v>
      </c>
      <c r="J8" s="57">
        <f t="shared" si="2"/>
        <v>0.78699186991869918</v>
      </c>
      <c r="K8" s="55"/>
      <c r="L8" s="55" t="s">
        <v>24</v>
      </c>
      <c r="M8" s="55"/>
      <c r="N8" s="55" t="s">
        <v>24</v>
      </c>
      <c r="O8" s="55"/>
      <c r="P8" s="55" t="s">
        <v>24</v>
      </c>
      <c r="Q8" s="55"/>
      <c r="R8" s="55"/>
      <c r="S8" s="55"/>
      <c r="T8" s="55"/>
    </row>
    <row r="9" spans="1:20" ht="16.5" thickBot="1" x14ac:dyDescent="0.3">
      <c r="A9" s="55">
        <v>9</v>
      </c>
      <c r="B9" s="56" t="s">
        <v>33</v>
      </c>
      <c r="C9" s="55" t="s">
        <v>26</v>
      </c>
      <c r="D9" s="55">
        <v>7</v>
      </c>
      <c r="E9" s="55">
        <v>2000</v>
      </c>
      <c r="F9" s="55">
        <f t="shared" si="0"/>
        <v>14000</v>
      </c>
      <c r="G9" s="55">
        <v>4</v>
      </c>
      <c r="H9" s="55">
        <v>4</v>
      </c>
      <c r="I9" s="57">
        <f t="shared" si="1"/>
        <v>4.5528455284552849E-2</v>
      </c>
      <c r="J9" s="57">
        <f t="shared" si="2"/>
        <v>0.83252032520325203</v>
      </c>
      <c r="K9" s="55"/>
      <c r="L9" s="55"/>
      <c r="M9" s="55"/>
      <c r="N9" s="55" t="s">
        <v>24</v>
      </c>
      <c r="O9" s="55"/>
      <c r="P9" s="55"/>
      <c r="Q9" s="55"/>
      <c r="R9" s="55"/>
      <c r="S9" s="55"/>
      <c r="T9" s="55"/>
    </row>
    <row r="10" spans="1:20" ht="16.5" thickBot="1" x14ac:dyDescent="0.3">
      <c r="A10" s="14">
        <v>4</v>
      </c>
      <c r="B10" s="15" t="s">
        <v>28</v>
      </c>
      <c r="C10" s="14" t="s">
        <v>23</v>
      </c>
      <c r="D10" s="14">
        <v>25</v>
      </c>
      <c r="E10" s="14">
        <v>500</v>
      </c>
      <c r="F10" s="14">
        <f t="shared" si="0"/>
        <v>12500</v>
      </c>
      <c r="G10" s="14">
        <v>1</v>
      </c>
      <c r="H10" s="14">
        <v>5</v>
      </c>
      <c r="I10" s="16">
        <f t="shared" si="1"/>
        <v>4.065040650406504E-2</v>
      </c>
      <c r="J10" s="16">
        <f t="shared" si="2"/>
        <v>0.87317073170731707</v>
      </c>
      <c r="K10" s="17"/>
      <c r="L10" s="14" t="s">
        <v>24</v>
      </c>
      <c r="M10" s="14"/>
      <c r="N10" s="14" t="s">
        <v>24</v>
      </c>
      <c r="O10" s="14"/>
      <c r="P10" s="14"/>
      <c r="Q10" s="14"/>
      <c r="R10" s="14"/>
      <c r="S10" s="14"/>
      <c r="T10" s="14"/>
    </row>
    <row r="11" spans="1:20" ht="16.5" thickBot="1" x14ac:dyDescent="0.3">
      <c r="A11" s="14">
        <v>2</v>
      </c>
      <c r="B11" s="15" t="s">
        <v>25</v>
      </c>
      <c r="C11" s="14" t="s">
        <v>26</v>
      </c>
      <c r="D11" s="14">
        <v>5</v>
      </c>
      <c r="E11" s="14">
        <v>2000</v>
      </c>
      <c r="F11" s="14">
        <f t="shared" si="0"/>
        <v>10000</v>
      </c>
      <c r="G11" s="14">
        <v>0</v>
      </c>
      <c r="H11" s="14">
        <v>6</v>
      </c>
      <c r="I11" s="16">
        <f t="shared" si="1"/>
        <v>3.2520325203252036E-2</v>
      </c>
      <c r="J11" s="16">
        <f t="shared" si="2"/>
        <v>0.90569105691056906</v>
      </c>
      <c r="K11" s="17"/>
      <c r="L11" s="14"/>
      <c r="M11" s="14"/>
      <c r="N11" s="14"/>
      <c r="O11" s="14"/>
      <c r="P11" s="14"/>
      <c r="Q11" s="14"/>
      <c r="R11" s="14"/>
      <c r="S11" s="14"/>
      <c r="T11" s="14"/>
    </row>
    <row r="12" spans="1:20" ht="16.5" thickBot="1" x14ac:dyDescent="0.3">
      <c r="A12" s="14">
        <v>7</v>
      </c>
      <c r="B12" s="15" t="s">
        <v>31</v>
      </c>
      <c r="C12" s="14" t="s">
        <v>23</v>
      </c>
      <c r="D12" s="14">
        <v>17</v>
      </c>
      <c r="E12" s="14">
        <v>500</v>
      </c>
      <c r="F12" s="14">
        <f t="shared" si="0"/>
        <v>8500</v>
      </c>
      <c r="G12" s="14">
        <v>3</v>
      </c>
      <c r="H12" s="14">
        <v>7</v>
      </c>
      <c r="I12" s="16">
        <f t="shared" si="1"/>
        <v>2.7642276422764227E-2</v>
      </c>
      <c r="J12" s="16">
        <f t="shared" si="2"/>
        <v>0.93333333333333324</v>
      </c>
      <c r="K12" s="17"/>
      <c r="L12" s="14" t="s">
        <v>24</v>
      </c>
      <c r="M12" s="14"/>
      <c r="N12" s="14" t="s">
        <v>24</v>
      </c>
      <c r="O12" s="14" t="s">
        <v>24</v>
      </c>
      <c r="P12" s="14"/>
      <c r="Q12" s="14"/>
      <c r="R12" s="14"/>
      <c r="S12" s="14"/>
      <c r="T12" s="14"/>
    </row>
    <row r="13" spans="1:20" ht="16.5" thickBot="1" x14ac:dyDescent="0.3">
      <c r="A13" s="14">
        <v>8</v>
      </c>
      <c r="B13" s="15" t="s">
        <v>32</v>
      </c>
      <c r="C13" s="14" t="s">
        <v>23</v>
      </c>
      <c r="D13" s="14">
        <v>4</v>
      </c>
      <c r="E13" s="14">
        <v>2000</v>
      </c>
      <c r="F13" s="14">
        <f t="shared" si="0"/>
        <v>8000</v>
      </c>
      <c r="G13" s="14">
        <v>5</v>
      </c>
      <c r="H13" s="14">
        <v>8</v>
      </c>
      <c r="I13" s="16">
        <f t="shared" si="1"/>
        <v>2.6016260162601626E-2</v>
      </c>
      <c r="J13" s="16">
        <f t="shared" si="2"/>
        <v>0.95934959349593485</v>
      </c>
      <c r="K13" s="17"/>
      <c r="L13" s="14" t="s">
        <v>24</v>
      </c>
      <c r="M13" s="14"/>
      <c r="N13" s="14" t="s">
        <v>24</v>
      </c>
      <c r="O13" s="14"/>
      <c r="P13" s="14"/>
      <c r="Q13" s="14"/>
      <c r="R13" s="14"/>
      <c r="S13" s="14"/>
      <c r="T13" s="14"/>
    </row>
    <row r="14" spans="1:20" ht="16.5" thickBot="1" x14ac:dyDescent="0.3">
      <c r="A14" s="14">
        <v>3</v>
      </c>
      <c r="B14" s="15" t="s">
        <v>27</v>
      </c>
      <c r="C14" s="14" t="s">
        <v>23</v>
      </c>
      <c r="D14" s="14">
        <v>13</v>
      </c>
      <c r="E14" s="14">
        <v>500</v>
      </c>
      <c r="F14" s="14">
        <f t="shared" si="0"/>
        <v>6500</v>
      </c>
      <c r="G14" s="14">
        <v>2</v>
      </c>
      <c r="H14" s="14">
        <v>9</v>
      </c>
      <c r="I14" s="16">
        <f t="shared" si="1"/>
        <v>2.113821138211382E-2</v>
      </c>
      <c r="J14" s="16">
        <f t="shared" si="2"/>
        <v>0.98048780487804865</v>
      </c>
      <c r="K14" s="17"/>
      <c r="L14" s="14" t="s">
        <v>24</v>
      </c>
      <c r="M14" s="14"/>
      <c r="N14" s="14" t="s">
        <v>24</v>
      </c>
      <c r="O14" s="14"/>
      <c r="P14" s="14"/>
      <c r="Q14" s="14" t="s">
        <v>24</v>
      </c>
      <c r="R14" s="14"/>
      <c r="S14" s="14"/>
      <c r="T14" s="14"/>
    </row>
    <row r="15" spans="1:20" ht="16.5" thickBot="1" x14ac:dyDescent="0.3">
      <c r="A15" s="14">
        <v>5</v>
      </c>
      <c r="B15" s="15" t="s">
        <v>29</v>
      </c>
      <c r="C15" s="14" t="s">
        <v>23</v>
      </c>
      <c r="D15" s="14">
        <v>12</v>
      </c>
      <c r="E15" s="14">
        <v>500</v>
      </c>
      <c r="F15" s="19">
        <f t="shared" si="0"/>
        <v>6000</v>
      </c>
      <c r="G15" s="14">
        <v>3</v>
      </c>
      <c r="H15" s="14">
        <v>10</v>
      </c>
      <c r="I15" s="16">
        <f t="shared" si="1"/>
        <v>1.9512195121951219E-2</v>
      </c>
      <c r="J15" s="16">
        <f t="shared" si="2"/>
        <v>0.99999999999999989</v>
      </c>
      <c r="K15" s="17"/>
      <c r="L15" s="14" t="s">
        <v>24</v>
      </c>
      <c r="M15" s="14"/>
      <c r="N15" s="14" t="s">
        <v>24</v>
      </c>
      <c r="O15" s="14" t="s">
        <v>24</v>
      </c>
      <c r="P15" s="14"/>
      <c r="Q15" s="14"/>
      <c r="R15" s="14"/>
      <c r="S15" s="14"/>
      <c r="T15" s="14"/>
    </row>
    <row r="16" spans="1:20" ht="16.5" thickBot="1" x14ac:dyDescent="0.3">
      <c r="A16" s="14">
        <v>11</v>
      </c>
      <c r="B16" s="21"/>
      <c r="C16" s="44"/>
      <c r="D16" s="44"/>
      <c r="E16" s="44"/>
      <c r="F16" s="38">
        <f t="shared" si="0"/>
        <v>0</v>
      </c>
      <c r="G16" s="38"/>
      <c r="H16" s="20"/>
      <c r="I16" s="39">
        <f t="shared" si="1"/>
        <v>0</v>
      </c>
      <c r="J16" s="16">
        <f t="shared" si="2"/>
        <v>0.99999999999999989</v>
      </c>
      <c r="K16" s="17"/>
      <c r="L16" s="20"/>
      <c r="M16" s="20"/>
      <c r="N16" s="20"/>
      <c r="O16" s="20"/>
      <c r="P16" s="20"/>
      <c r="Q16" s="20"/>
      <c r="R16" s="20"/>
      <c r="S16" s="20"/>
      <c r="T16" s="20"/>
    </row>
    <row r="17" spans="1:20" ht="16.5" thickBot="1" x14ac:dyDescent="0.3">
      <c r="A17" s="21"/>
      <c r="B17" s="34"/>
      <c r="C17" s="34"/>
      <c r="D17" s="34"/>
      <c r="E17" s="34"/>
      <c r="F17" s="40">
        <f t="shared" ref="F17:F20" si="3">(E17*D17)</f>
        <v>0</v>
      </c>
      <c r="H17" s="34"/>
      <c r="I17" s="41">
        <f t="shared" ref="I17:I20" si="4">SUM(F17/$F$21)</f>
        <v>0</v>
      </c>
      <c r="J17" s="16">
        <f t="shared" ref="J17:J20" si="5">J16+I17</f>
        <v>0.99999999999999989</v>
      </c>
      <c r="K17" s="22"/>
      <c r="L17" s="37"/>
      <c r="N17" s="37"/>
      <c r="P17" s="37"/>
      <c r="R17" s="37"/>
      <c r="T17" s="37"/>
    </row>
    <row r="18" spans="1:20" ht="16.5" thickBot="1" x14ac:dyDescent="0.3">
      <c r="A18" s="21"/>
      <c r="B18" s="21"/>
      <c r="C18" s="21"/>
      <c r="D18" s="21"/>
      <c r="E18" s="21"/>
      <c r="F18" s="38">
        <f t="shared" si="3"/>
        <v>0</v>
      </c>
      <c r="G18" s="24"/>
      <c r="H18" s="43"/>
      <c r="I18" s="16">
        <f t="shared" si="4"/>
        <v>0</v>
      </c>
      <c r="J18" s="16">
        <f t="shared" si="5"/>
        <v>0.99999999999999989</v>
      </c>
      <c r="K18" s="25"/>
      <c r="M18" s="21"/>
      <c r="O18" s="21"/>
      <c r="Q18" s="21"/>
      <c r="S18" s="21"/>
      <c r="T18" s="26"/>
    </row>
    <row r="19" spans="1:20" ht="16.5" thickBot="1" x14ac:dyDescent="0.3">
      <c r="A19" s="21"/>
      <c r="B19" s="34"/>
      <c r="C19" s="37"/>
      <c r="D19" s="37"/>
      <c r="E19" s="37"/>
      <c r="F19" s="42">
        <f t="shared" si="3"/>
        <v>0</v>
      </c>
      <c r="G19" s="28"/>
      <c r="H19" s="21"/>
      <c r="I19" s="16">
        <f t="shared" si="4"/>
        <v>0</v>
      </c>
      <c r="J19" s="16">
        <f t="shared" si="5"/>
        <v>0.99999999999999989</v>
      </c>
      <c r="K19" s="22"/>
      <c r="L19" s="21"/>
      <c r="N19" s="21"/>
      <c r="P19" s="21"/>
      <c r="R19" s="21"/>
      <c r="T19" s="21"/>
    </row>
    <row r="20" spans="1:20" ht="16.5" thickBot="1" x14ac:dyDescent="0.3">
      <c r="A20" s="21"/>
      <c r="B20" s="21"/>
      <c r="C20" s="37"/>
      <c r="D20" s="37"/>
      <c r="E20" s="37"/>
      <c r="F20" s="42">
        <f t="shared" si="3"/>
        <v>0</v>
      </c>
      <c r="G20" s="36"/>
      <c r="H20" s="37"/>
      <c r="I20" s="39">
        <f t="shared" si="4"/>
        <v>0</v>
      </c>
      <c r="J20" s="16">
        <f t="shared" si="5"/>
        <v>0.99999999999999989</v>
      </c>
      <c r="K20" s="25"/>
      <c r="M20" s="21"/>
      <c r="O20" s="21"/>
      <c r="Q20" s="21"/>
      <c r="S20" s="21"/>
      <c r="T20" s="26"/>
    </row>
    <row r="21" spans="1:20" ht="19.5" thickBot="1" x14ac:dyDescent="0.3">
      <c r="A21" s="25"/>
      <c r="B21" s="35" t="s">
        <v>35</v>
      </c>
      <c r="C21" s="37"/>
      <c r="D21" s="45">
        <f>SUM(D6:D16)</f>
        <v>263</v>
      </c>
      <c r="E21" s="45"/>
      <c r="F21" s="46">
        <f>SUM(F6:F20)</f>
        <v>307500</v>
      </c>
      <c r="G21" s="36"/>
      <c r="H21" s="37"/>
      <c r="I21" s="28"/>
      <c r="J21" s="21"/>
      <c r="K21" s="29"/>
      <c r="L21" s="30"/>
      <c r="M21" s="28"/>
      <c r="N21" s="30"/>
      <c r="O21" s="28"/>
      <c r="P21" s="21"/>
      <c r="Q21" s="31"/>
      <c r="R21" s="21"/>
      <c r="S21" s="28"/>
      <c r="T21" s="21"/>
    </row>
    <row r="22" spans="1:20" ht="16.5" thickBot="1" x14ac:dyDescent="0.3"/>
    <row r="23" spans="1:20" ht="16.5" thickBot="1" x14ac:dyDescent="0.3">
      <c r="B23" s="32" t="s">
        <v>36</v>
      </c>
      <c r="C23" s="64">
        <f>(F21)</f>
        <v>307500</v>
      </c>
      <c r="D23" s="65"/>
      <c r="E23" s="33"/>
    </row>
    <row r="24" spans="1:20" ht="16.5" thickBot="1" x14ac:dyDescent="0.3">
      <c r="B24" s="32" t="s">
        <v>37</v>
      </c>
      <c r="C24" s="64">
        <f>SUM(F7+F14+F15)</f>
        <v>64500</v>
      </c>
      <c r="D24" s="65"/>
      <c r="E24" s="33"/>
      <c r="G24" s="32" t="s">
        <v>38</v>
      </c>
      <c r="H24" s="66">
        <f>(C24/C23)</f>
        <v>0.2097560975609756</v>
      </c>
      <c r="I24" s="65"/>
      <c r="J24" s="67" t="s">
        <v>39</v>
      </c>
      <c r="K24" s="68"/>
      <c r="L24" s="68"/>
      <c r="M24" s="68"/>
      <c r="N24" s="68"/>
      <c r="O24" s="68"/>
    </row>
    <row r="25" spans="1:20" ht="16.5" thickBot="1" x14ac:dyDescent="0.3">
      <c r="B25" s="32" t="s">
        <v>40</v>
      </c>
      <c r="C25" s="64">
        <f>SUM(C23-C24)</f>
        <v>243000</v>
      </c>
      <c r="D25" s="65"/>
      <c r="E25" s="33"/>
      <c r="G25" s="32" t="s">
        <v>41</v>
      </c>
      <c r="H25" s="66">
        <f>(C25/C23)</f>
        <v>0.79024390243902443</v>
      </c>
      <c r="I25" s="65"/>
      <c r="J25" s="67" t="s">
        <v>42</v>
      </c>
      <c r="K25" s="68"/>
      <c r="L25" s="68"/>
      <c r="M25" s="68"/>
      <c r="N25" s="68"/>
      <c r="O25" s="68"/>
    </row>
    <row r="30" spans="1:20" x14ac:dyDescent="0.25">
      <c r="J30" t="s">
        <v>9</v>
      </c>
    </row>
  </sheetData>
  <sortState xmlns:xlrd2="http://schemas.microsoft.com/office/spreadsheetml/2017/richdata2" ref="A6:T16">
    <sortCondition descending="1" ref="I6:I16"/>
  </sortState>
  <mergeCells count="10">
    <mergeCell ref="C25:D25"/>
    <mergeCell ref="H25:I25"/>
    <mergeCell ref="J25:O25"/>
    <mergeCell ref="A3:T3"/>
    <mergeCell ref="A1:T1"/>
    <mergeCell ref="A2:T2"/>
    <mergeCell ref="C23:D23"/>
    <mergeCell ref="C24:D24"/>
    <mergeCell ref="H24:I24"/>
    <mergeCell ref="J24:O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BA756-1307-734A-AA35-10CFFFB2B62E}">
  <dimension ref="A1:T29"/>
  <sheetViews>
    <sheetView workbookViewId="0">
      <selection activeCell="B3" sqref="B3"/>
    </sheetView>
  </sheetViews>
  <sheetFormatPr defaultColWidth="8.875" defaultRowHeight="15.75" x14ac:dyDescent="0.25"/>
  <cols>
    <col min="1" max="1" width="4.375" customWidth="1"/>
    <col min="2" max="2" width="59" customWidth="1"/>
    <col min="3" max="3" width="8.5" customWidth="1"/>
    <col min="4" max="4" width="6.125" customWidth="1"/>
    <col min="5" max="5" width="7" bestFit="1" customWidth="1"/>
    <col min="6" max="6" width="9.375" bestFit="1" customWidth="1"/>
    <col min="7" max="7" width="7.375" customWidth="1"/>
    <col min="8" max="8" width="4.625" customWidth="1"/>
    <col min="9" max="9" width="9.375" bestFit="1" customWidth="1"/>
    <col min="10" max="10" width="11.125" customWidth="1"/>
    <col min="11" max="11" width="1.875" customWidth="1"/>
    <col min="12" max="19" width="4.5" customWidth="1"/>
    <col min="20" max="20" width="28.625" customWidth="1"/>
    <col min="258" max="258" width="4.375" customWidth="1"/>
    <col min="259" max="259" width="59" customWidth="1"/>
    <col min="260" max="260" width="8.5" customWidth="1"/>
    <col min="261" max="262" width="6.125" customWidth="1"/>
    <col min="263" max="263" width="7.375" customWidth="1"/>
    <col min="264" max="264" width="4.625" customWidth="1"/>
    <col min="265" max="266" width="7.375" customWidth="1"/>
    <col min="267" max="267" width="1.875" customWidth="1"/>
    <col min="268" max="275" width="4.5" customWidth="1"/>
    <col min="276" max="276" width="28.625" customWidth="1"/>
    <col min="514" max="514" width="4.375" customWidth="1"/>
    <col min="515" max="515" width="59" customWidth="1"/>
    <col min="516" max="516" width="8.5" customWidth="1"/>
    <col min="517" max="518" width="6.125" customWidth="1"/>
    <col min="519" max="519" width="7.375" customWidth="1"/>
    <col min="520" max="520" width="4.625" customWidth="1"/>
    <col min="521" max="522" width="7.375" customWidth="1"/>
    <col min="523" max="523" width="1.875" customWidth="1"/>
    <col min="524" max="531" width="4.5" customWidth="1"/>
    <col min="532" max="532" width="28.625" customWidth="1"/>
    <col min="770" max="770" width="4.375" customWidth="1"/>
    <col min="771" max="771" width="59" customWidth="1"/>
    <col min="772" max="772" width="8.5" customWidth="1"/>
    <col min="773" max="774" width="6.125" customWidth="1"/>
    <col min="775" max="775" width="7.375" customWidth="1"/>
    <col min="776" max="776" width="4.625" customWidth="1"/>
    <col min="777" max="778" width="7.375" customWidth="1"/>
    <col min="779" max="779" width="1.875" customWidth="1"/>
    <col min="780" max="787" width="4.5" customWidth="1"/>
    <col min="788" max="788" width="28.625" customWidth="1"/>
    <col min="1026" max="1026" width="4.375" customWidth="1"/>
    <col min="1027" max="1027" width="59" customWidth="1"/>
    <col min="1028" max="1028" width="8.5" customWidth="1"/>
    <col min="1029" max="1030" width="6.125" customWidth="1"/>
    <col min="1031" max="1031" width="7.375" customWidth="1"/>
    <col min="1032" max="1032" width="4.625" customWidth="1"/>
    <col min="1033" max="1034" width="7.375" customWidth="1"/>
    <col min="1035" max="1035" width="1.875" customWidth="1"/>
    <col min="1036" max="1043" width="4.5" customWidth="1"/>
    <col min="1044" max="1044" width="28.625" customWidth="1"/>
    <col min="1282" max="1282" width="4.375" customWidth="1"/>
    <col min="1283" max="1283" width="59" customWidth="1"/>
    <col min="1284" max="1284" width="8.5" customWidth="1"/>
    <col min="1285" max="1286" width="6.125" customWidth="1"/>
    <col min="1287" max="1287" width="7.375" customWidth="1"/>
    <col min="1288" max="1288" width="4.625" customWidth="1"/>
    <col min="1289" max="1290" width="7.375" customWidth="1"/>
    <col min="1291" max="1291" width="1.875" customWidth="1"/>
    <col min="1292" max="1299" width="4.5" customWidth="1"/>
    <col min="1300" max="1300" width="28.625" customWidth="1"/>
    <col min="1538" max="1538" width="4.375" customWidth="1"/>
    <col min="1539" max="1539" width="59" customWidth="1"/>
    <col min="1540" max="1540" width="8.5" customWidth="1"/>
    <col min="1541" max="1542" width="6.125" customWidth="1"/>
    <col min="1543" max="1543" width="7.375" customWidth="1"/>
    <col min="1544" max="1544" width="4.625" customWidth="1"/>
    <col min="1545" max="1546" width="7.375" customWidth="1"/>
    <col min="1547" max="1547" width="1.875" customWidth="1"/>
    <col min="1548" max="1555" width="4.5" customWidth="1"/>
    <col min="1556" max="1556" width="28.625" customWidth="1"/>
    <col min="1794" max="1794" width="4.375" customWidth="1"/>
    <col min="1795" max="1795" width="59" customWidth="1"/>
    <col min="1796" max="1796" width="8.5" customWidth="1"/>
    <col min="1797" max="1798" width="6.125" customWidth="1"/>
    <col min="1799" max="1799" width="7.375" customWidth="1"/>
    <col min="1800" max="1800" width="4.625" customWidth="1"/>
    <col min="1801" max="1802" width="7.375" customWidth="1"/>
    <col min="1803" max="1803" width="1.875" customWidth="1"/>
    <col min="1804" max="1811" width="4.5" customWidth="1"/>
    <col min="1812" max="1812" width="28.625" customWidth="1"/>
    <col min="2050" max="2050" width="4.375" customWidth="1"/>
    <col min="2051" max="2051" width="59" customWidth="1"/>
    <col min="2052" max="2052" width="8.5" customWidth="1"/>
    <col min="2053" max="2054" width="6.125" customWidth="1"/>
    <col min="2055" max="2055" width="7.375" customWidth="1"/>
    <col min="2056" max="2056" width="4.625" customWidth="1"/>
    <col min="2057" max="2058" width="7.375" customWidth="1"/>
    <col min="2059" max="2059" width="1.875" customWidth="1"/>
    <col min="2060" max="2067" width="4.5" customWidth="1"/>
    <col min="2068" max="2068" width="28.625" customWidth="1"/>
    <col min="2306" max="2306" width="4.375" customWidth="1"/>
    <col min="2307" max="2307" width="59" customWidth="1"/>
    <col min="2308" max="2308" width="8.5" customWidth="1"/>
    <col min="2309" max="2310" width="6.125" customWidth="1"/>
    <col min="2311" max="2311" width="7.375" customWidth="1"/>
    <col min="2312" max="2312" width="4.625" customWidth="1"/>
    <col min="2313" max="2314" width="7.375" customWidth="1"/>
    <col min="2315" max="2315" width="1.875" customWidth="1"/>
    <col min="2316" max="2323" width="4.5" customWidth="1"/>
    <col min="2324" max="2324" width="28.625" customWidth="1"/>
    <col min="2562" max="2562" width="4.375" customWidth="1"/>
    <col min="2563" max="2563" width="59" customWidth="1"/>
    <col min="2564" max="2564" width="8.5" customWidth="1"/>
    <col min="2565" max="2566" width="6.125" customWidth="1"/>
    <col min="2567" max="2567" width="7.375" customWidth="1"/>
    <col min="2568" max="2568" width="4.625" customWidth="1"/>
    <col min="2569" max="2570" width="7.375" customWidth="1"/>
    <col min="2571" max="2571" width="1.875" customWidth="1"/>
    <col min="2572" max="2579" width="4.5" customWidth="1"/>
    <col min="2580" max="2580" width="28.625" customWidth="1"/>
    <col min="2818" max="2818" width="4.375" customWidth="1"/>
    <col min="2819" max="2819" width="59" customWidth="1"/>
    <col min="2820" max="2820" width="8.5" customWidth="1"/>
    <col min="2821" max="2822" width="6.125" customWidth="1"/>
    <col min="2823" max="2823" width="7.375" customWidth="1"/>
    <col min="2824" max="2824" width="4.625" customWidth="1"/>
    <col min="2825" max="2826" width="7.375" customWidth="1"/>
    <col min="2827" max="2827" width="1.875" customWidth="1"/>
    <col min="2828" max="2835" width="4.5" customWidth="1"/>
    <col min="2836" max="2836" width="28.625" customWidth="1"/>
    <col min="3074" max="3074" width="4.375" customWidth="1"/>
    <col min="3075" max="3075" width="59" customWidth="1"/>
    <col min="3076" max="3076" width="8.5" customWidth="1"/>
    <col min="3077" max="3078" width="6.125" customWidth="1"/>
    <col min="3079" max="3079" width="7.375" customWidth="1"/>
    <col min="3080" max="3080" width="4.625" customWidth="1"/>
    <col min="3081" max="3082" width="7.375" customWidth="1"/>
    <col min="3083" max="3083" width="1.875" customWidth="1"/>
    <col min="3084" max="3091" width="4.5" customWidth="1"/>
    <col min="3092" max="3092" width="28.625" customWidth="1"/>
    <col min="3330" max="3330" width="4.375" customWidth="1"/>
    <col min="3331" max="3331" width="59" customWidth="1"/>
    <col min="3332" max="3332" width="8.5" customWidth="1"/>
    <col min="3333" max="3334" width="6.125" customWidth="1"/>
    <col min="3335" max="3335" width="7.375" customWidth="1"/>
    <col min="3336" max="3336" width="4.625" customWidth="1"/>
    <col min="3337" max="3338" width="7.375" customWidth="1"/>
    <col min="3339" max="3339" width="1.875" customWidth="1"/>
    <col min="3340" max="3347" width="4.5" customWidth="1"/>
    <col min="3348" max="3348" width="28.625" customWidth="1"/>
    <col min="3586" max="3586" width="4.375" customWidth="1"/>
    <col min="3587" max="3587" width="59" customWidth="1"/>
    <col min="3588" max="3588" width="8.5" customWidth="1"/>
    <col min="3589" max="3590" width="6.125" customWidth="1"/>
    <col min="3591" max="3591" width="7.375" customWidth="1"/>
    <col min="3592" max="3592" width="4.625" customWidth="1"/>
    <col min="3593" max="3594" width="7.375" customWidth="1"/>
    <col min="3595" max="3595" width="1.875" customWidth="1"/>
    <col min="3596" max="3603" width="4.5" customWidth="1"/>
    <col min="3604" max="3604" width="28.625" customWidth="1"/>
    <col min="3842" max="3842" width="4.375" customWidth="1"/>
    <col min="3843" max="3843" width="59" customWidth="1"/>
    <col min="3844" max="3844" width="8.5" customWidth="1"/>
    <col min="3845" max="3846" width="6.125" customWidth="1"/>
    <col min="3847" max="3847" width="7.375" customWidth="1"/>
    <col min="3848" max="3848" width="4.625" customWidth="1"/>
    <col min="3849" max="3850" width="7.375" customWidth="1"/>
    <col min="3851" max="3851" width="1.875" customWidth="1"/>
    <col min="3852" max="3859" width="4.5" customWidth="1"/>
    <col min="3860" max="3860" width="28.625" customWidth="1"/>
    <col min="4098" max="4098" width="4.375" customWidth="1"/>
    <col min="4099" max="4099" width="59" customWidth="1"/>
    <col min="4100" max="4100" width="8.5" customWidth="1"/>
    <col min="4101" max="4102" width="6.125" customWidth="1"/>
    <col min="4103" max="4103" width="7.375" customWidth="1"/>
    <col min="4104" max="4104" width="4.625" customWidth="1"/>
    <col min="4105" max="4106" width="7.375" customWidth="1"/>
    <col min="4107" max="4107" width="1.875" customWidth="1"/>
    <col min="4108" max="4115" width="4.5" customWidth="1"/>
    <col min="4116" max="4116" width="28.625" customWidth="1"/>
    <col min="4354" max="4354" width="4.375" customWidth="1"/>
    <col min="4355" max="4355" width="59" customWidth="1"/>
    <col min="4356" max="4356" width="8.5" customWidth="1"/>
    <col min="4357" max="4358" width="6.125" customWidth="1"/>
    <col min="4359" max="4359" width="7.375" customWidth="1"/>
    <col min="4360" max="4360" width="4.625" customWidth="1"/>
    <col min="4361" max="4362" width="7.375" customWidth="1"/>
    <col min="4363" max="4363" width="1.875" customWidth="1"/>
    <col min="4364" max="4371" width="4.5" customWidth="1"/>
    <col min="4372" max="4372" width="28.625" customWidth="1"/>
    <col min="4610" max="4610" width="4.375" customWidth="1"/>
    <col min="4611" max="4611" width="59" customWidth="1"/>
    <col min="4612" max="4612" width="8.5" customWidth="1"/>
    <col min="4613" max="4614" width="6.125" customWidth="1"/>
    <col min="4615" max="4615" width="7.375" customWidth="1"/>
    <col min="4616" max="4616" width="4.625" customWidth="1"/>
    <col min="4617" max="4618" width="7.375" customWidth="1"/>
    <col min="4619" max="4619" width="1.875" customWidth="1"/>
    <col min="4620" max="4627" width="4.5" customWidth="1"/>
    <col min="4628" max="4628" width="28.625" customWidth="1"/>
    <col min="4866" max="4866" width="4.375" customWidth="1"/>
    <col min="4867" max="4867" width="59" customWidth="1"/>
    <col min="4868" max="4868" width="8.5" customWidth="1"/>
    <col min="4869" max="4870" width="6.125" customWidth="1"/>
    <col min="4871" max="4871" width="7.375" customWidth="1"/>
    <col min="4872" max="4872" width="4.625" customWidth="1"/>
    <col min="4873" max="4874" width="7.375" customWidth="1"/>
    <col min="4875" max="4875" width="1.875" customWidth="1"/>
    <col min="4876" max="4883" width="4.5" customWidth="1"/>
    <col min="4884" max="4884" width="28.625" customWidth="1"/>
    <col min="5122" max="5122" width="4.375" customWidth="1"/>
    <col min="5123" max="5123" width="59" customWidth="1"/>
    <col min="5124" max="5124" width="8.5" customWidth="1"/>
    <col min="5125" max="5126" width="6.125" customWidth="1"/>
    <col min="5127" max="5127" width="7.375" customWidth="1"/>
    <col min="5128" max="5128" width="4.625" customWidth="1"/>
    <col min="5129" max="5130" width="7.375" customWidth="1"/>
    <col min="5131" max="5131" width="1.875" customWidth="1"/>
    <col min="5132" max="5139" width="4.5" customWidth="1"/>
    <col min="5140" max="5140" width="28.625" customWidth="1"/>
    <col min="5378" max="5378" width="4.375" customWidth="1"/>
    <col min="5379" max="5379" width="59" customWidth="1"/>
    <col min="5380" max="5380" width="8.5" customWidth="1"/>
    <col min="5381" max="5382" width="6.125" customWidth="1"/>
    <col min="5383" max="5383" width="7.375" customWidth="1"/>
    <col min="5384" max="5384" width="4.625" customWidth="1"/>
    <col min="5385" max="5386" width="7.375" customWidth="1"/>
    <col min="5387" max="5387" width="1.875" customWidth="1"/>
    <col min="5388" max="5395" width="4.5" customWidth="1"/>
    <col min="5396" max="5396" width="28.625" customWidth="1"/>
    <col min="5634" max="5634" width="4.375" customWidth="1"/>
    <col min="5635" max="5635" width="59" customWidth="1"/>
    <col min="5636" max="5636" width="8.5" customWidth="1"/>
    <col min="5637" max="5638" width="6.125" customWidth="1"/>
    <col min="5639" max="5639" width="7.375" customWidth="1"/>
    <col min="5640" max="5640" width="4.625" customWidth="1"/>
    <col min="5641" max="5642" width="7.375" customWidth="1"/>
    <col min="5643" max="5643" width="1.875" customWidth="1"/>
    <col min="5644" max="5651" width="4.5" customWidth="1"/>
    <col min="5652" max="5652" width="28.625" customWidth="1"/>
    <col min="5890" max="5890" width="4.375" customWidth="1"/>
    <col min="5891" max="5891" width="59" customWidth="1"/>
    <col min="5892" max="5892" width="8.5" customWidth="1"/>
    <col min="5893" max="5894" width="6.125" customWidth="1"/>
    <col min="5895" max="5895" width="7.375" customWidth="1"/>
    <col min="5896" max="5896" width="4.625" customWidth="1"/>
    <col min="5897" max="5898" width="7.375" customWidth="1"/>
    <col min="5899" max="5899" width="1.875" customWidth="1"/>
    <col min="5900" max="5907" width="4.5" customWidth="1"/>
    <col min="5908" max="5908" width="28.625" customWidth="1"/>
    <col min="6146" max="6146" width="4.375" customWidth="1"/>
    <col min="6147" max="6147" width="59" customWidth="1"/>
    <col min="6148" max="6148" width="8.5" customWidth="1"/>
    <col min="6149" max="6150" width="6.125" customWidth="1"/>
    <col min="6151" max="6151" width="7.375" customWidth="1"/>
    <col min="6152" max="6152" width="4.625" customWidth="1"/>
    <col min="6153" max="6154" width="7.375" customWidth="1"/>
    <col min="6155" max="6155" width="1.875" customWidth="1"/>
    <col min="6156" max="6163" width="4.5" customWidth="1"/>
    <col min="6164" max="6164" width="28.625" customWidth="1"/>
    <col min="6402" max="6402" width="4.375" customWidth="1"/>
    <col min="6403" max="6403" width="59" customWidth="1"/>
    <col min="6404" max="6404" width="8.5" customWidth="1"/>
    <col min="6405" max="6406" width="6.125" customWidth="1"/>
    <col min="6407" max="6407" width="7.375" customWidth="1"/>
    <col min="6408" max="6408" width="4.625" customWidth="1"/>
    <col min="6409" max="6410" width="7.375" customWidth="1"/>
    <col min="6411" max="6411" width="1.875" customWidth="1"/>
    <col min="6412" max="6419" width="4.5" customWidth="1"/>
    <col min="6420" max="6420" width="28.625" customWidth="1"/>
    <col min="6658" max="6658" width="4.375" customWidth="1"/>
    <col min="6659" max="6659" width="59" customWidth="1"/>
    <col min="6660" max="6660" width="8.5" customWidth="1"/>
    <col min="6661" max="6662" width="6.125" customWidth="1"/>
    <col min="6663" max="6663" width="7.375" customWidth="1"/>
    <col min="6664" max="6664" width="4.625" customWidth="1"/>
    <col min="6665" max="6666" width="7.375" customWidth="1"/>
    <col min="6667" max="6667" width="1.875" customWidth="1"/>
    <col min="6668" max="6675" width="4.5" customWidth="1"/>
    <col min="6676" max="6676" width="28.625" customWidth="1"/>
    <col min="6914" max="6914" width="4.375" customWidth="1"/>
    <col min="6915" max="6915" width="59" customWidth="1"/>
    <col min="6916" max="6916" width="8.5" customWidth="1"/>
    <col min="6917" max="6918" width="6.125" customWidth="1"/>
    <col min="6919" max="6919" width="7.375" customWidth="1"/>
    <col min="6920" max="6920" width="4.625" customWidth="1"/>
    <col min="6921" max="6922" width="7.375" customWidth="1"/>
    <col min="6923" max="6923" width="1.875" customWidth="1"/>
    <col min="6924" max="6931" width="4.5" customWidth="1"/>
    <col min="6932" max="6932" width="28.625" customWidth="1"/>
    <col min="7170" max="7170" width="4.375" customWidth="1"/>
    <col min="7171" max="7171" width="59" customWidth="1"/>
    <col min="7172" max="7172" width="8.5" customWidth="1"/>
    <col min="7173" max="7174" width="6.125" customWidth="1"/>
    <col min="7175" max="7175" width="7.375" customWidth="1"/>
    <col min="7176" max="7176" width="4.625" customWidth="1"/>
    <col min="7177" max="7178" width="7.375" customWidth="1"/>
    <col min="7179" max="7179" width="1.875" customWidth="1"/>
    <col min="7180" max="7187" width="4.5" customWidth="1"/>
    <col min="7188" max="7188" width="28.625" customWidth="1"/>
    <col min="7426" max="7426" width="4.375" customWidth="1"/>
    <col min="7427" max="7427" width="59" customWidth="1"/>
    <col min="7428" max="7428" width="8.5" customWidth="1"/>
    <col min="7429" max="7430" width="6.125" customWidth="1"/>
    <col min="7431" max="7431" width="7.375" customWidth="1"/>
    <col min="7432" max="7432" width="4.625" customWidth="1"/>
    <col min="7433" max="7434" width="7.375" customWidth="1"/>
    <col min="7435" max="7435" width="1.875" customWidth="1"/>
    <col min="7436" max="7443" width="4.5" customWidth="1"/>
    <col min="7444" max="7444" width="28.625" customWidth="1"/>
    <col min="7682" max="7682" width="4.375" customWidth="1"/>
    <col min="7683" max="7683" width="59" customWidth="1"/>
    <col min="7684" max="7684" width="8.5" customWidth="1"/>
    <col min="7685" max="7686" width="6.125" customWidth="1"/>
    <col min="7687" max="7687" width="7.375" customWidth="1"/>
    <col min="7688" max="7688" width="4.625" customWidth="1"/>
    <col min="7689" max="7690" width="7.375" customWidth="1"/>
    <col min="7691" max="7691" width="1.875" customWidth="1"/>
    <col min="7692" max="7699" width="4.5" customWidth="1"/>
    <col min="7700" max="7700" width="28.625" customWidth="1"/>
    <col min="7938" max="7938" width="4.375" customWidth="1"/>
    <col min="7939" max="7939" width="59" customWidth="1"/>
    <col min="7940" max="7940" width="8.5" customWidth="1"/>
    <col min="7941" max="7942" width="6.125" customWidth="1"/>
    <col min="7943" max="7943" width="7.375" customWidth="1"/>
    <col min="7944" max="7944" width="4.625" customWidth="1"/>
    <col min="7945" max="7946" width="7.375" customWidth="1"/>
    <col min="7947" max="7947" width="1.875" customWidth="1"/>
    <col min="7948" max="7955" width="4.5" customWidth="1"/>
    <col min="7956" max="7956" width="28.625" customWidth="1"/>
    <col min="8194" max="8194" width="4.375" customWidth="1"/>
    <col min="8195" max="8195" width="59" customWidth="1"/>
    <col min="8196" max="8196" width="8.5" customWidth="1"/>
    <col min="8197" max="8198" width="6.125" customWidth="1"/>
    <col min="8199" max="8199" width="7.375" customWidth="1"/>
    <col min="8200" max="8200" width="4.625" customWidth="1"/>
    <col min="8201" max="8202" width="7.375" customWidth="1"/>
    <col min="8203" max="8203" width="1.875" customWidth="1"/>
    <col min="8204" max="8211" width="4.5" customWidth="1"/>
    <col min="8212" max="8212" width="28.625" customWidth="1"/>
    <col min="8450" max="8450" width="4.375" customWidth="1"/>
    <col min="8451" max="8451" width="59" customWidth="1"/>
    <col min="8452" max="8452" width="8.5" customWidth="1"/>
    <col min="8453" max="8454" width="6.125" customWidth="1"/>
    <col min="8455" max="8455" width="7.375" customWidth="1"/>
    <col min="8456" max="8456" width="4.625" customWidth="1"/>
    <col min="8457" max="8458" width="7.375" customWidth="1"/>
    <col min="8459" max="8459" width="1.875" customWidth="1"/>
    <col min="8460" max="8467" width="4.5" customWidth="1"/>
    <col min="8468" max="8468" width="28.625" customWidth="1"/>
    <col min="8706" max="8706" width="4.375" customWidth="1"/>
    <col min="8707" max="8707" width="59" customWidth="1"/>
    <col min="8708" max="8708" width="8.5" customWidth="1"/>
    <col min="8709" max="8710" width="6.125" customWidth="1"/>
    <col min="8711" max="8711" width="7.375" customWidth="1"/>
    <col min="8712" max="8712" width="4.625" customWidth="1"/>
    <col min="8713" max="8714" width="7.375" customWidth="1"/>
    <col min="8715" max="8715" width="1.875" customWidth="1"/>
    <col min="8716" max="8723" width="4.5" customWidth="1"/>
    <col min="8724" max="8724" width="28.625" customWidth="1"/>
    <col min="8962" max="8962" width="4.375" customWidth="1"/>
    <col min="8963" max="8963" width="59" customWidth="1"/>
    <col min="8964" max="8964" width="8.5" customWidth="1"/>
    <col min="8965" max="8966" width="6.125" customWidth="1"/>
    <col min="8967" max="8967" width="7.375" customWidth="1"/>
    <col min="8968" max="8968" width="4.625" customWidth="1"/>
    <col min="8969" max="8970" width="7.375" customWidth="1"/>
    <col min="8971" max="8971" width="1.875" customWidth="1"/>
    <col min="8972" max="8979" width="4.5" customWidth="1"/>
    <col min="8980" max="8980" width="28.625" customWidth="1"/>
    <col min="9218" max="9218" width="4.375" customWidth="1"/>
    <col min="9219" max="9219" width="59" customWidth="1"/>
    <col min="9220" max="9220" width="8.5" customWidth="1"/>
    <col min="9221" max="9222" width="6.125" customWidth="1"/>
    <col min="9223" max="9223" width="7.375" customWidth="1"/>
    <col min="9224" max="9224" width="4.625" customWidth="1"/>
    <col min="9225" max="9226" width="7.375" customWidth="1"/>
    <col min="9227" max="9227" width="1.875" customWidth="1"/>
    <col min="9228" max="9235" width="4.5" customWidth="1"/>
    <col min="9236" max="9236" width="28.625" customWidth="1"/>
    <col min="9474" max="9474" width="4.375" customWidth="1"/>
    <col min="9475" max="9475" width="59" customWidth="1"/>
    <col min="9476" max="9476" width="8.5" customWidth="1"/>
    <col min="9477" max="9478" width="6.125" customWidth="1"/>
    <col min="9479" max="9479" width="7.375" customWidth="1"/>
    <col min="9480" max="9480" width="4.625" customWidth="1"/>
    <col min="9481" max="9482" width="7.375" customWidth="1"/>
    <col min="9483" max="9483" width="1.875" customWidth="1"/>
    <col min="9484" max="9491" width="4.5" customWidth="1"/>
    <col min="9492" max="9492" width="28.625" customWidth="1"/>
    <col min="9730" max="9730" width="4.375" customWidth="1"/>
    <col min="9731" max="9731" width="59" customWidth="1"/>
    <col min="9732" max="9732" width="8.5" customWidth="1"/>
    <col min="9733" max="9734" width="6.125" customWidth="1"/>
    <col min="9735" max="9735" width="7.375" customWidth="1"/>
    <col min="9736" max="9736" width="4.625" customWidth="1"/>
    <col min="9737" max="9738" width="7.375" customWidth="1"/>
    <col min="9739" max="9739" width="1.875" customWidth="1"/>
    <col min="9740" max="9747" width="4.5" customWidth="1"/>
    <col min="9748" max="9748" width="28.625" customWidth="1"/>
    <col min="9986" max="9986" width="4.375" customWidth="1"/>
    <col min="9987" max="9987" width="59" customWidth="1"/>
    <col min="9988" max="9988" width="8.5" customWidth="1"/>
    <col min="9989" max="9990" width="6.125" customWidth="1"/>
    <col min="9991" max="9991" width="7.375" customWidth="1"/>
    <col min="9992" max="9992" width="4.625" customWidth="1"/>
    <col min="9993" max="9994" width="7.375" customWidth="1"/>
    <col min="9995" max="9995" width="1.875" customWidth="1"/>
    <col min="9996" max="10003" width="4.5" customWidth="1"/>
    <col min="10004" max="10004" width="28.625" customWidth="1"/>
    <col min="10242" max="10242" width="4.375" customWidth="1"/>
    <col min="10243" max="10243" width="59" customWidth="1"/>
    <col min="10244" max="10244" width="8.5" customWidth="1"/>
    <col min="10245" max="10246" width="6.125" customWidth="1"/>
    <col min="10247" max="10247" width="7.375" customWidth="1"/>
    <col min="10248" max="10248" width="4.625" customWidth="1"/>
    <col min="10249" max="10250" width="7.375" customWidth="1"/>
    <col min="10251" max="10251" width="1.875" customWidth="1"/>
    <col min="10252" max="10259" width="4.5" customWidth="1"/>
    <col min="10260" max="10260" width="28.625" customWidth="1"/>
    <col min="10498" max="10498" width="4.375" customWidth="1"/>
    <col min="10499" max="10499" width="59" customWidth="1"/>
    <col min="10500" max="10500" width="8.5" customWidth="1"/>
    <col min="10501" max="10502" width="6.125" customWidth="1"/>
    <col min="10503" max="10503" width="7.375" customWidth="1"/>
    <col min="10504" max="10504" width="4.625" customWidth="1"/>
    <col min="10505" max="10506" width="7.375" customWidth="1"/>
    <col min="10507" max="10507" width="1.875" customWidth="1"/>
    <col min="10508" max="10515" width="4.5" customWidth="1"/>
    <col min="10516" max="10516" width="28.625" customWidth="1"/>
    <col min="10754" max="10754" width="4.375" customWidth="1"/>
    <col min="10755" max="10755" width="59" customWidth="1"/>
    <col min="10756" max="10756" width="8.5" customWidth="1"/>
    <col min="10757" max="10758" width="6.125" customWidth="1"/>
    <col min="10759" max="10759" width="7.375" customWidth="1"/>
    <col min="10760" max="10760" width="4.625" customWidth="1"/>
    <col min="10761" max="10762" width="7.375" customWidth="1"/>
    <col min="10763" max="10763" width="1.875" customWidth="1"/>
    <col min="10764" max="10771" width="4.5" customWidth="1"/>
    <col min="10772" max="10772" width="28.625" customWidth="1"/>
    <col min="11010" max="11010" width="4.375" customWidth="1"/>
    <col min="11011" max="11011" width="59" customWidth="1"/>
    <col min="11012" max="11012" width="8.5" customWidth="1"/>
    <col min="11013" max="11014" width="6.125" customWidth="1"/>
    <col min="11015" max="11015" width="7.375" customWidth="1"/>
    <col min="11016" max="11016" width="4.625" customWidth="1"/>
    <col min="11017" max="11018" width="7.375" customWidth="1"/>
    <col min="11019" max="11019" width="1.875" customWidth="1"/>
    <col min="11020" max="11027" width="4.5" customWidth="1"/>
    <col min="11028" max="11028" width="28.625" customWidth="1"/>
    <col min="11266" max="11266" width="4.375" customWidth="1"/>
    <col min="11267" max="11267" width="59" customWidth="1"/>
    <col min="11268" max="11268" width="8.5" customWidth="1"/>
    <col min="11269" max="11270" width="6.125" customWidth="1"/>
    <col min="11271" max="11271" width="7.375" customWidth="1"/>
    <col min="11272" max="11272" width="4.625" customWidth="1"/>
    <col min="11273" max="11274" width="7.375" customWidth="1"/>
    <col min="11275" max="11275" width="1.875" customWidth="1"/>
    <col min="11276" max="11283" width="4.5" customWidth="1"/>
    <col min="11284" max="11284" width="28.625" customWidth="1"/>
    <col min="11522" max="11522" width="4.375" customWidth="1"/>
    <col min="11523" max="11523" width="59" customWidth="1"/>
    <col min="11524" max="11524" width="8.5" customWidth="1"/>
    <col min="11525" max="11526" width="6.125" customWidth="1"/>
    <col min="11527" max="11527" width="7.375" customWidth="1"/>
    <col min="11528" max="11528" width="4.625" customWidth="1"/>
    <col min="11529" max="11530" width="7.375" customWidth="1"/>
    <col min="11531" max="11531" width="1.875" customWidth="1"/>
    <col min="11532" max="11539" width="4.5" customWidth="1"/>
    <col min="11540" max="11540" width="28.625" customWidth="1"/>
    <col min="11778" max="11778" width="4.375" customWidth="1"/>
    <col min="11779" max="11779" width="59" customWidth="1"/>
    <col min="11780" max="11780" width="8.5" customWidth="1"/>
    <col min="11781" max="11782" width="6.125" customWidth="1"/>
    <col min="11783" max="11783" width="7.375" customWidth="1"/>
    <col min="11784" max="11784" width="4.625" customWidth="1"/>
    <col min="11785" max="11786" width="7.375" customWidth="1"/>
    <col min="11787" max="11787" width="1.875" customWidth="1"/>
    <col min="11788" max="11795" width="4.5" customWidth="1"/>
    <col min="11796" max="11796" width="28.625" customWidth="1"/>
    <col min="12034" max="12034" width="4.375" customWidth="1"/>
    <col min="12035" max="12035" width="59" customWidth="1"/>
    <col min="12036" max="12036" width="8.5" customWidth="1"/>
    <col min="12037" max="12038" width="6.125" customWidth="1"/>
    <col min="12039" max="12039" width="7.375" customWidth="1"/>
    <col min="12040" max="12040" width="4.625" customWidth="1"/>
    <col min="12041" max="12042" width="7.375" customWidth="1"/>
    <col min="12043" max="12043" width="1.875" customWidth="1"/>
    <col min="12044" max="12051" width="4.5" customWidth="1"/>
    <col min="12052" max="12052" width="28.625" customWidth="1"/>
    <col min="12290" max="12290" width="4.375" customWidth="1"/>
    <col min="12291" max="12291" width="59" customWidth="1"/>
    <col min="12292" max="12292" width="8.5" customWidth="1"/>
    <col min="12293" max="12294" width="6.125" customWidth="1"/>
    <col min="12295" max="12295" width="7.375" customWidth="1"/>
    <col min="12296" max="12296" width="4.625" customWidth="1"/>
    <col min="12297" max="12298" width="7.375" customWidth="1"/>
    <col min="12299" max="12299" width="1.875" customWidth="1"/>
    <col min="12300" max="12307" width="4.5" customWidth="1"/>
    <col min="12308" max="12308" width="28.625" customWidth="1"/>
    <col min="12546" max="12546" width="4.375" customWidth="1"/>
    <col min="12547" max="12547" width="59" customWidth="1"/>
    <col min="12548" max="12548" width="8.5" customWidth="1"/>
    <col min="12549" max="12550" width="6.125" customWidth="1"/>
    <col min="12551" max="12551" width="7.375" customWidth="1"/>
    <col min="12552" max="12552" width="4.625" customWidth="1"/>
    <col min="12553" max="12554" width="7.375" customWidth="1"/>
    <col min="12555" max="12555" width="1.875" customWidth="1"/>
    <col min="12556" max="12563" width="4.5" customWidth="1"/>
    <col min="12564" max="12564" width="28.625" customWidth="1"/>
    <col min="12802" max="12802" width="4.375" customWidth="1"/>
    <col min="12803" max="12803" width="59" customWidth="1"/>
    <col min="12804" max="12804" width="8.5" customWidth="1"/>
    <col min="12805" max="12806" width="6.125" customWidth="1"/>
    <col min="12807" max="12807" width="7.375" customWidth="1"/>
    <col min="12808" max="12808" width="4.625" customWidth="1"/>
    <col min="12809" max="12810" width="7.375" customWidth="1"/>
    <col min="12811" max="12811" width="1.875" customWidth="1"/>
    <col min="12812" max="12819" width="4.5" customWidth="1"/>
    <col min="12820" max="12820" width="28.625" customWidth="1"/>
    <col min="13058" max="13058" width="4.375" customWidth="1"/>
    <col min="13059" max="13059" width="59" customWidth="1"/>
    <col min="13060" max="13060" width="8.5" customWidth="1"/>
    <col min="13061" max="13062" width="6.125" customWidth="1"/>
    <col min="13063" max="13063" width="7.375" customWidth="1"/>
    <col min="13064" max="13064" width="4.625" customWidth="1"/>
    <col min="13065" max="13066" width="7.375" customWidth="1"/>
    <col min="13067" max="13067" width="1.875" customWidth="1"/>
    <col min="13068" max="13075" width="4.5" customWidth="1"/>
    <col min="13076" max="13076" width="28.625" customWidth="1"/>
    <col min="13314" max="13314" width="4.375" customWidth="1"/>
    <col min="13315" max="13315" width="59" customWidth="1"/>
    <col min="13316" max="13316" width="8.5" customWidth="1"/>
    <col min="13317" max="13318" width="6.125" customWidth="1"/>
    <col min="13319" max="13319" width="7.375" customWidth="1"/>
    <col min="13320" max="13320" width="4.625" customWidth="1"/>
    <col min="13321" max="13322" width="7.375" customWidth="1"/>
    <col min="13323" max="13323" width="1.875" customWidth="1"/>
    <col min="13324" max="13331" width="4.5" customWidth="1"/>
    <col min="13332" max="13332" width="28.625" customWidth="1"/>
    <col min="13570" max="13570" width="4.375" customWidth="1"/>
    <col min="13571" max="13571" width="59" customWidth="1"/>
    <col min="13572" max="13572" width="8.5" customWidth="1"/>
    <col min="13573" max="13574" width="6.125" customWidth="1"/>
    <col min="13575" max="13575" width="7.375" customWidth="1"/>
    <col min="13576" max="13576" width="4.625" customWidth="1"/>
    <col min="13577" max="13578" width="7.375" customWidth="1"/>
    <col min="13579" max="13579" width="1.875" customWidth="1"/>
    <col min="13580" max="13587" width="4.5" customWidth="1"/>
    <col min="13588" max="13588" width="28.625" customWidth="1"/>
    <col min="13826" max="13826" width="4.375" customWidth="1"/>
    <col min="13827" max="13827" width="59" customWidth="1"/>
    <col min="13828" max="13828" width="8.5" customWidth="1"/>
    <col min="13829" max="13830" width="6.125" customWidth="1"/>
    <col min="13831" max="13831" width="7.375" customWidth="1"/>
    <col min="13832" max="13832" width="4.625" customWidth="1"/>
    <col min="13833" max="13834" width="7.375" customWidth="1"/>
    <col min="13835" max="13835" width="1.875" customWidth="1"/>
    <col min="13836" max="13843" width="4.5" customWidth="1"/>
    <col min="13844" max="13844" width="28.625" customWidth="1"/>
    <col min="14082" max="14082" width="4.375" customWidth="1"/>
    <col min="14083" max="14083" width="59" customWidth="1"/>
    <col min="14084" max="14084" width="8.5" customWidth="1"/>
    <col min="14085" max="14086" width="6.125" customWidth="1"/>
    <col min="14087" max="14087" width="7.375" customWidth="1"/>
    <col min="14088" max="14088" width="4.625" customWidth="1"/>
    <col min="14089" max="14090" width="7.375" customWidth="1"/>
    <col min="14091" max="14091" width="1.875" customWidth="1"/>
    <col min="14092" max="14099" width="4.5" customWidth="1"/>
    <col min="14100" max="14100" width="28.625" customWidth="1"/>
    <col min="14338" max="14338" width="4.375" customWidth="1"/>
    <col min="14339" max="14339" width="59" customWidth="1"/>
    <col min="14340" max="14340" width="8.5" customWidth="1"/>
    <col min="14341" max="14342" width="6.125" customWidth="1"/>
    <col min="14343" max="14343" width="7.375" customWidth="1"/>
    <col min="14344" max="14344" width="4.625" customWidth="1"/>
    <col min="14345" max="14346" width="7.375" customWidth="1"/>
    <col min="14347" max="14347" width="1.875" customWidth="1"/>
    <col min="14348" max="14355" width="4.5" customWidth="1"/>
    <col min="14356" max="14356" width="28.625" customWidth="1"/>
    <col min="14594" max="14594" width="4.375" customWidth="1"/>
    <col min="14595" max="14595" width="59" customWidth="1"/>
    <col min="14596" max="14596" width="8.5" customWidth="1"/>
    <col min="14597" max="14598" width="6.125" customWidth="1"/>
    <col min="14599" max="14599" width="7.375" customWidth="1"/>
    <col min="14600" max="14600" width="4.625" customWidth="1"/>
    <col min="14601" max="14602" width="7.375" customWidth="1"/>
    <col min="14603" max="14603" width="1.875" customWidth="1"/>
    <col min="14604" max="14611" width="4.5" customWidth="1"/>
    <col min="14612" max="14612" width="28.625" customWidth="1"/>
    <col min="14850" max="14850" width="4.375" customWidth="1"/>
    <col min="14851" max="14851" width="59" customWidth="1"/>
    <col min="14852" max="14852" width="8.5" customWidth="1"/>
    <col min="14853" max="14854" width="6.125" customWidth="1"/>
    <col min="14855" max="14855" width="7.375" customWidth="1"/>
    <col min="14856" max="14856" width="4.625" customWidth="1"/>
    <col min="14857" max="14858" width="7.375" customWidth="1"/>
    <col min="14859" max="14859" width="1.875" customWidth="1"/>
    <col min="14860" max="14867" width="4.5" customWidth="1"/>
    <col min="14868" max="14868" width="28.625" customWidth="1"/>
    <col min="15106" max="15106" width="4.375" customWidth="1"/>
    <col min="15107" max="15107" width="59" customWidth="1"/>
    <col min="15108" max="15108" width="8.5" customWidth="1"/>
    <col min="15109" max="15110" width="6.125" customWidth="1"/>
    <col min="15111" max="15111" width="7.375" customWidth="1"/>
    <col min="15112" max="15112" width="4.625" customWidth="1"/>
    <col min="15113" max="15114" width="7.375" customWidth="1"/>
    <col min="15115" max="15115" width="1.875" customWidth="1"/>
    <col min="15116" max="15123" width="4.5" customWidth="1"/>
    <col min="15124" max="15124" width="28.625" customWidth="1"/>
    <col min="15362" max="15362" width="4.375" customWidth="1"/>
    <col min="15363" max="15363" width="59" customWidth="1"/>
    <col min="15364" max="15364" width="8.5" customWidth="1"/>
    <col min="15365" max="15366" width="6.125" customWidth="1"/>
    <col min="15367" max="15367" width="7.375" customWidth="1"/>
    <col min="15368" max="15368" width="4.625" customWidth="1"/>
    <col min="15369" max="15370" width="7.375" customWidth="1"/>
    <col min="15371" max="15371" width="1.875" customWidth="1"/>
    <col min="15372" max="15379" width="4.5" customWidth="1"/>
    <col min="15380" max="15380" width="28.625" customWidth="1"/>
    <col min="15618" max="15618" width="4.375" customWidth="1"/>
    <col min="15619" max="15619" width="59" customWidth="1"/>
    <col min="15620" max="15620" width="8.5" customWidth="1"/>
    <col min="15621" max="15622" width="6.125" customWidth="1"/>
    <col min="15623" max="15623" width="7.375" customWidth="1"/>
    <col min="15624" max="15624" width="4.625" customWidth="1"/>
    <col min="15625" max="15626" width="7.375" customWidth="1"/>
    <col min="15627" max="15627" width="1.875" customWidth="1"/>
    <col min="15628" max="15635" width="4.5" customWidth="1"/>
    <col min="15636" max="15636" width="28.625" customWidth="1"/>
    <col min="15874" max="15874" width="4.375" customWidth="1"/>
    <col min="15875" max="15875" width="59" customWidth="1"/>
    <col min="15876" max="15876" width="8.5" customWidth="1"/>
    <col min="15877" max="15878" width="6.125" customWidth="1"/>
    <col min="15879" max="15879" width="7.375" customWidth="1"/>
    <col min="15880" max="15880" width="4.625" customWidth="1"/>
    <col min="15881" max="15882" width="7.375" customWidth="1"/>
    <col min="15883" max="15883" width="1.875" customWidth="1"/>
    <col min="15884" max="15891" width="4.5" customWidth="1"/>
    <col min="15892" max="15892" width="28.625" customWidth="1"/>
    <col min="16130" max="16130" width="4.375" customWidth="1"/>
    <col min="16131" max="16131" width="59" customWidth="1"/>
    <col min="16132" max="16132" width="8.5" customWidth="1"/>
    <col min="16133" max="16134" width="6.125" customWidth="1"/>
    <col min="16135" max="16135" width="7.375" customWidth="1"/>
    <col min="16136" max="16136" width="4.625" customWidth="1"/>
    <col min="16137" max="16138" width="7.375" customWidth="1"/>
    <col min="16139" max="16139" width="1.875" customWidth="1"/>
    <col min="16140" max="16147" width="4.5" customWidth="1"/>
    <col min="16148" max="16148" width="28.625" customWidth="1"/>
  </cols>
  <sheetData>
    <row r="1" spans="1:20" ht="193.5" customHeight="1" x14ac:dyDescent="0.25">
      <c r="A1" s="62" t="e" vm="1">
        <v>#VALUE!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ht="34.5" customHeight="1" thickBot="1" x14ac:dyDescent="0.3">
      <c r="A2" s="63" t="s">
        <v>44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93" thickBot="1" x14ac:dyDescent="0.3">
      <c r="A3" s="1" t="s">
        <v>0</v>
      </c>
      <c r="B3" s="2" t="s">
        <v>46</v>
      </c>
      <c r="C3" s="1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4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3" t="s">
        <v>15</v>
      </c>
      <c r="R3" s="3" t="s">
        <v>16</v>
      </c>
      <c r="S3" s="5" t="s">
        <v>17</v>
      </c>
      <c r="T3" s="3" t="s">
        <v>18</v>
      </c>
    </row>
    <row r="4" spans="1:20" ht="18.75" thickBot="1" x14ac:dyDescent="0.3">
      <c r="A4" s="6"/>
      <c r="B4" s="7" t="s">
        <v>9</v>
      </c>
      <c r="C4" s="8"/>
      <c r="D4" s="9" t="s">
        <v>19</v>
      </c>
      <c r="E4" s="9"/>
      <c r="F4" s="9" t="s">
        <v>19</v>
      </c>
      <c r="G4" s="9" t="s">
        <v>20</v>
      </c>
      <c r="H4" s="10"/>
      <c r="I4" s="11" t="s">
        <v>21</v>
      </c>
      <c r="J4" s="11" t="s">
        <v>21</v>
      </c>
      <c r="K4" s="8"/>
      <c r="L4" s="8"/>
      <c r="M4" s="8"/>
      <c r="N4" s="8"/>
      <c r="O4" s="8"/>
      <c r="P4" s="8"/>
      <c r="Q4" s="8"/>
      <c r="R4" s="12"/>
      <c r="S4" s="13"/>
      <c r="T4" s="8"/>
    </row>
    <row r="5" spans="1:20" ht="16.5" thickBot="1" x14ac:dyDescent="0.3">
      <c r="A5" s="14">
        <v>1</v>
      </c>
      <c r="B5" s="15"/>
      <c r="C5" s="14"/>
      <c r="D5" s="14"/>
      <c r="E5" s="14"/>
      <c r="F5" s="14">
        <f>(E5*D5)</f>
        <v>0</v>
      </c>
      <c r="G5" s="14"/>
      <c r="H5" s="14"/>
      <c r="I5" s="16" t="e">
        <f>SUM(F5/$F$20)</f>
        <v>#DIV/0!</v>
      </c>
      <c r="J5" s="16" t="e">
        <f>I5</f>
        <v>#DIV/0!</v>
      </c>
      <c r="K5" s="17"/>
      <c r="L5" s="14"/>
      <c r="M5" s="14"/>
      <c r="N5" s="14"/>
      <c r="O5" s="14"/>
      <c r="P5" s="14"/>
      <c r="Q5" s="14"/>
      <c r="R5" s="18"/>
      <c r="S5" s="14"/>
      <c r="T5" s="19"/>
    </row>
    <row r="6" spans="1:20" ht="16.5" thickBot="1" x14ac:dyDescent="0.3">
      <c r="A6" s="14">
        <v>2</v>
      </c>
      <c r="B6" s="15"/>
      <c r="C6" s="14"/>
      <c r="D6" s="14"/>
      <c r="E6" s="14"/>
      <c r="F6" s="14">
        <f>(E6*D6)</f>
        <v>0</v>
      </c>
      <c r="G6" s="14"/>
      <c r="H6" s="14"/>
      <c r="I6" s="16" t="e">
        <f>SUM(F6/$F$20)</f>
        <v>#DIV/0!</v>
      </c>
      <c r="J6" s="16" t="e">
        <f>J5+I6</f>
        <v>#DIV/0!</v>
      </c>
      <c r="K6" s="17"/>
      <c r="L6" s="14"/>
      <c r="M6" s="14"/>
      <c r="N6" s="14"/>
      <c r="O6" s="14"/>
      <c r="P6" s="14"/>
      <c r="Q6" s="14"/>
      <c r="R6" s="14"/>
      <c r="S6" s="20"/>
      <c r="T6" s="14"/>
    </row>
    <row r="7" spans="1:20" ht="16.5" thickBot="1" x14ac:dyDescent="0.3">
      <c r="A7" s="14">
        <v>3</v>
      </c>
      <c r="B7" s="15"/>
      <c r="C7" s="14"/>
      <c r="D7" s="14"/>
      <c r="E7" s="14"/>
      <c r="F7" s="14">
        <f>(E7*D7)</f>
        <v>0</v>
      </c>
      <c r="G7" s="14"/>
      <c r="H7" s="14"/>
      <c r="I7" s="16" t="e">
        <f>SUM(F7/$F$20)</f>
        <v>#DIV/0!</v>
      </c>
      <c r="J7" s="16" t="e">
        <f t="shared" ref="J7:J19" si="0">J6+I7</f>
        <v>#DIV/0!</v>
      </c>
      <c r="K7" s="17"/>
      <c r="L7" s="14"/>
      <c r="M7" s="14"/>
      <c r="N7" s="14"/>
      <c r="O7" s="14"/>
      <c r="P7" s="14"/>
      <c r="Q7" s="14"/>
      <c r="R7" s="14"/>
      <c r="S7" s="14"/>
      <c r="T7" s="14"/>
    </row>
    <row r="8" spans="1:20" ht="16.5" thickBot="1" x14ac:dyDescent="0.3">
      <c r="A8" s="14">
        <v>4</v>
      </c>
      <c r="B8" s="15"/>
      <c r="C8" s="14"/>
      <c r="D8" s="14"/>
      <c r="E8" s="14"/>
      <c r="F8" s="14">
        <f>(E8*D8)</f>
        <v>0</v>
      </c>
      <c r="G8" s="14"/>
      <c r="H8" s="14"/>
      <c r="I8" s="16" t="e">
        <f>SUM(F8/$F$20)</f>
        <v>#DIV/0!</v>
      </c>
      <c r="J8" s="16" t="e">
        <f t="shared" si="0"/>
        <v>#DIV/0!</v>
      </c>
      <c r="K8" s="17"/>
      <c r="L8" s="14"/>
      <c r="M8" s="14"/>
      <c r="N8" s="14"/>
      <c r="O8" s="14"/>
      <c r="P8" s="14"/>
      <c r="Q8" s="14"/>
      <c r="R8" s="14"/>
      <c r="S8" s="14"/>
      <c r="T8" s="14"/>
    </row>
    <row r="9" spans="1:20" ht="16.5" thickBot="1" x14ac:dyDescent="0.3">
      <c r="A9" s="14">
        <v>5</v>
      </c>
      <c r="B9" s="15"/>
      <c r="C9" s="14"/>
      <c r="D9" s="14"/>
      <c r="E9" s="14"/>
      <c r="F9" s="14">
        <f t="shared" ref="F9:F19" si="1">(E9*D9)</f>
        <v>0</v>
      </c>
      <c r="G9" s="14"/>
      <c r="H9" s="14"/>
      <c r="I9" s="16" t="e">
        <f t="shared" ref="I9:I19" si="2">SUM(F9/$F$20)</f>
        <v>#DIV/0!</v>
      </c>
      <c r="J9" s="16" t="e">
        <f t="shared" si="0"/>
        <v>#DIV/0!</v>
      </c>
      <c r="K9" s="17"/>
      <c r="L9" s="14"/>
      <c r="M9" s="14"/>
      <c r="N9" s="14"/>
      <c r="O9" s="14"/>
      <c r="P9" s="14"/>
      <c r="Q9" s="14"/>
      <c r="R9" s="14"/>
      <c r="S9" s="14"/>
      <c r="T9" s="14"/>
    </row>
    <row r="10" spans="1:20" ht="16.5" thickBot="1" x14ac:dyDescent="0.3">
      <c r="A10" s="14">
        <v>6</v>
      </c>
      <c r="B10" s="15"/>
      <c r="C10" s="14"/>
      <c r="D10" s="14"/>
      <c r="E10" s="14"/>
      <c r="F10" s="14">
        <f t="shared" si="1"/>
        <v>0</v>
      </c>
      <c r="G10" s="14"/>
      <c r="H10" s="14"/>
      <c r="I10" s="16" t="e">
        <f t="shared" si="2"/>
        <v>#DIV/0!</v>
      </c>
      <c r="J10" s="16" t="e">
        <f t="shared" si="0"/>
        <v>#DIV/0!</v>
      </c>
      <c r="K10" s="17"/>
      <c r="L10" s="14"/>
      <c r="M10" s="14"/>
      <c r="N10" s="14"/>
      <c r="O10" s="14"/>
      <c r="P10" s="14"/>
      <c r="Q10" s="14"/>
      <c r="R10" s="14"/>
      <c r="S10" s="14"/>
      <c r="T10" s="14"/>
    </row>
    <row r="11" spans="1:20" ht="16.5" thickBot="1" x14ac:dyDescent="0.3">
      <c r="A11" s="14">
        <v>7</v>
      </c>
      <c r="B11" s="15"/>
      <c r="C11" s="14"/>
      <c r="D11" s="14"/>
      <c r="E11" s="14"/>
      <c r="F11" s="14">
        <f t="shared" si="1"/>
        <v>0</v>
      </c>
      <c r="G11" s="14"/>
      <c r="H11" s="14"/>
      <c r="I11" s="16" t="e">
        <f t="shared" si="2"/>
        <v>#DIV/0!</v>
      </c>
      <c r="J11" s="16" t="e">
        <f t="shared" si="0"/>
        <v>#DIV/0!</v>
      </c>
      <c r="K11" s="17"/>
      <c r="L11" s="14"/>
      <c r="M11" s="14"/>
      <c r="N11" s="14"/>
      <c r="O11" s="14"/>
      <c r="P11" s="14"/>
      <c r="Q11" s="14"/>
      <c r="R11" s="14"/>
      <c r="S11" s="14"/>
      <c r="T11" s="14"/>
    </row>
    <row r="12" spans="1:20" ht="16.5" thickBot="1" x14ac:dyDescent="0.3">
      <c r="A12" s="14">
        <v>8</v>
      </c>
      <c r="B12" s="15"/>
      <c r="C12" s="14"/>
      <c r="D12" s="14"/>
      <c r="E12" s="14"/>
      <c r="F12" s="14">
        <f t="shared" si="1"/>
        <v>0</v>
      </c>
      <c r="G12" s="14"/>
      <c r="H12" s="14"/>
      <c r="I12" s="16" t="e">
        <f t="shared" si="2"/>
        <v>#DIV/0!</v>
      </c>
      <c r="J12" s="16" t="e">
        <f t="shared" si="0"/>
        <v>#DIV/0!</v>
      </c>
      <c r="K12" s="17"/>
      <c r="L12" s="14"/>
      <c r="M12" s="14"/>
      <c r="N12" s="14"/>
      <c r="O12" s="14"/>
      <c r="P12" s="14"/>
      <c r="Q12" s="14"/>
      <c r="R12" s="14"/>
      <c r="S12" s="14"/>
      <c r="T12" s="14"/>
    </row>
    <row r="13" spans="1:20" ht="16.5" thickBot="1" x14ac:dyDescent="0.3">
      <c r="A13" s="14">
        <v>9</v>
      </c>
      <c r="B13" s="15"/>
      <c r="C13" s="14"/>
      <c r="D13" s="14"/>
      <c r="E13" s="14"/>
      <c r="F13" s="14">
        <f t="shared" si="1"/>
        <v>0</v>
      </c>
      <c r="G13" s="14"/>
      <c r="H13" s="14"/>
      <c r="I13" s="16" t="e">
        <f t="shared" si="2"/>
        <v>#DIV/0!</v>
      </c>
      <c r="J13" s="16" t="e">
        <f t="shared" si="0"/>
        <v>#DIV/0!</v>
      </c>
      <c r="K13" s="17"/>
      <c r="L13" s="14"/>
      <c r="M13" s="14"/>
      <c r="N13" s="14"/>
      <c r="O13" s="14"/>
      <c r="P13" s="14"/>
      <c r="Q13" s="14"/>
      <c r="R13" s="14"/>
      <c r="S13" s="14"/>
      <c r="T13" s="14"/>
    </row>
    <row r="14" spans="1:20" ht="16.5" thickBot="1" x14ac:dyDescent="0.3">
      <c r="A14" s="14">
        <v>10</v>
      </c>
      <c r="B14" s="15"/>
      <c r="C14" s="14"/>
      <c r="D14" s="14"/>
      <c r="E14" s="19"/>
      <c r="F14" s="14">
        <f t="shared" si="1"/>
        <v>0</v>
      </c>
      <c r="G14" s="14"/>
      <c r="H14" s="14"/>
      <c r="I14" s="16" t="e">
        <f t="shared" si="2"/>
        <v>#DIV/0!</v>
      </c>
      <c r="J14" s="16" t="e">
        <f t="shared" si="0"/>
        <v>#DIV/0!</v>
      </c>
      <c r="K14" s="17"/>
      <c r="L14" s="14"/>
      <c r="M14" s="14"/>
      <c r="N14" s="14"/>
      <c r="O14" s="14"/>
      <c r="P14" s="14"/>
      <c r="Q14" s="14"/>
      <c r="R14" s="14"/>
      <c r="S14" s="14"/>
      <c r="T14" s="14"/>
    </row>
    <row r="15" spans="1:20" ht="16.5" thickBot="1" x14ac:dyDescent="0.3">
      <c r="A15" s="20">
        <v>11</v>
      </c>
      <c r="B15" s="47"/>
      <c r="C15" s="20"/>
      <c r="D15" s="20"/>
      <c r="E15" s="38"/>
      <c r="F15" s="14">
        <f t="shared" si="1"/>
        <v>0</v>
      </c>
      <c r="G15" s="38"/>
      <c r="H15" s="20"/>
      <c r="I15" s="16" t="e">
        <f t="shared" si="2"/>
        <v>#DIV/0!</v>
      </c>
      <c r="J15" s="16" t="e">
        <f t="shared" si="0"/>
        <v>#DIV/0!</v>
      </c>
      <c r="K15" s="48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16.5" thickBot="1" x14ac:dyDescent="0.3">
      <c r="A16" s="37">
        <v>12</v>
      </c>
      <c r="C16" s="21"/>
      <c r="D16" s="24"/>
      <c r="E16" s="24"/>
      <c r="F16" s="14">
        <f t="shared" si="1"/>
        <v>0</v>
      </c>
      <c r="G16" s="49"/>
      <c r="H16" s="21"/>
      <c r="I16" s="16" t="e">
        <f t="shared" si="2"/>
        <v>#DIV/0!</v>
      </c>
      <c r="J16" s="16" t="e">
        <f t="shared" si="0"/>
        <v>#DIV/0!</v>
      </c>
      <c r="K16" s="22"/>
      <c r="L16" s="37"/>
      <c r="N16" s="37"/>
      <c r="P16" s="37"/>
      <c r="R16" s="37"/>
      <c r="T16" s="37"/>
    </row>
    <row r="17" spans="1:20" ht="16.5" thickBot="1" x14ac:dyDescent="0.3">
      <c r="A17" s="21">
        <v>13</v>
      </c>
      <c r="B17" s="23"/>
      <c r="C17" s="21"/>
      <c r="D17" s="24"/>
      <c r="E17" s="24"/>
      <c r="F17" s="14">
        <f t="shared" si="1"/>
        <v>0</v>
      </c>
      <c r="G17" s="24"/>
      <c r="I17" s="16" t="e">
        <f t="shared" si="2"/>
        <v>#DIV/0!</v>
      </c>
      <c r="J17" s="16" t="e">
        <f t="shared" si="0"/>
        <v>#DIV/0!</v>
      </c>
      <c r="K17" s="25"/>
      <c r="M17" s="21"/>
      <c r="O17" s="21"/>
      <c r="Q17" s="21"/>
      <c r="S17" s="21"/>
      <c r="T17" s="26"/>
    </row>
    <row r="18" spans="1:20" ht="16.5" thickBot="1" x14ac:dyDescent="0.3">
      <c r="A18" s="21">
        <v>14</v>
      </c>
      <c r="B18" s="23"/>
      <c r="C18" s="21"/>
      <c r="D18" s="24"/>
      <c r="E18" s="24"/>
      <c r="F18" s="14">
        <f t="shared" si="1"/>
        <v>0</v>
      </c>
      <c r="G18" s="24"/>
      <c r="H18" s="21"/>
      <c r="I18" s="16" t="e">
        <f t="shared" si="2"/>
        <v>#DIV/0!</v>
      </c>
      <c r="J18" s="16" t="e">
        <f t="shared" si="0"/>
        <v>#DIV/0!</v>
      </c>
      <c r="K18" s="22"/>
      <c r="L18" s="21"/>
      <c r="N18" s="21"/>
      <c r="P18" s="21"/>
      <c r="R18" s="21"/>
      <c r="T18" s="21"/>
    </row>
    <row r="19" spans="1:20" ht="16.5" thickBot="1" x14ac:dyDescent="0.3">
      <c r="A19" s="21">
        <v>15</v>
      </c>
      <c r="B19" s="50"/>
      <c r="C19" s="21"/>
      <c r="D19" s="24"/>
      <c r="E19" s="24"/>
      <c r="F19" s="14">
        <f t="shared" si="1"/>
        <v>0</v>
      </c>
      <c r="G19" s="36"/>
      <c r="H19" s="21"/>
      <c r="I19" s="16" t="e">
        <f t="shared" si="2"/>
        <v>#DIV/0!</v>
      </c>
      <c r="J19" s="16" t="e">
        <f t="shared" si="0"/>
        <v>#DIV/0!</v>
      </c>
      <c r="K19" s="25"/>
      <c r="M19" s="21"/>
      <c r="O19" s="21"/>
      <c r="Q19" s="21"/>
      <c r="S19" s="21"/>
      <c r="T19" s="26"/>
    </row>
    <row r="20" spans="1:20" ht="19.5" thickBot="1" x14ac:dyDescent="0.3">
      <c r="A20" s="25"/>
      <c r="B20" s="27" t="s">
        <v>35</v>
      </c>
      <c r="C20" s="37"/>
      <c r="D20" s="46">
        <f>SUM(D5:D15)</f>
        <v>0</v>
      </c>
      <c r="E20" s="46"/>
      <c r="F20" s="46">
        <f>SUM(F5:F19)</f>
        <v>0</v>
      </c>
      <c r="G20" s="24"/>
      <c r="H20" s="21"/>
      <c r="I20" s="28"/>
      <c r="J20" s="21"/>
      <c r="K20" s="29"/>
      <c r="L20" s="30"/>
      <c r="M20" s="28"/>
      <c r="N20" s="30"/>
      <c r="O20" s="28"/>
      <c r="P20" s="21"/>
      <c r="Q20" s="31"/>
      <c r="R20" s="21"/>
      <c r="S20" s="28"/>
      <c r="T20" s="21"/>
    </row>
    <row r="21" spans="1:20" ht="16.5" thickBot="1" x14ac:dyDescent="0.3"/>
    <row r="22" spans="1:20" ht="16.5" thickBot="1" x14ac:dyDescent="0.3">
      <c r="B22" s="32" t="s">
        <v>36</v>
      </c>
      <c r="C22" s="64">
        <f>(F20)</f>
        <v>0</v>
      </c>
      <c r="D22" s="65"/>
      <c r="E22" s="33"/>
    </row>
    <row r="23" spans="1:20" ht="16.5" thickBot="1" x14ac:dyDescent="0.3">
      <c r="B23" s="32" t="s">
        <v>37</v>
      </c>
      <c r="C23" s="64"/>
      <c r="D23" s="65"/>
      <c r="E23" s="33"/>
      <c r="G23" s="32" t="s">
        <v>38</v>
      </c>
      <c r="H23" s="66" t="e">
        <f>(C23/C22)</f>
        <v>#DIV/0!</v>
      </c>
      <c r="I23" s="65"/>
      <c r="J23" s="67" t="s">
        <v>39</v>
      </c>
      <c r="K23" s="68"/>
      <c r="L23" s="68"/>
      <c r="M23" s="68"/>
      <c r="N23" s="68"/>
      <c r="O23" s="68"/>
    </row>
    <row r="24" spans="1:20" ht="16.5" thickBot="1" x14ac:dyDescent="0.3">
      <c r="B24" s="32" t="s">
        <v>40</v>
      </c>
      <c r="C24" s="64"/>
      <c r="D24" s="65"/>
      <c r="E24" s="33"/>
      <c r="G24" s="32" t="s">
        <v>41</v>
      </c>
      <c r="H24" s="66" t="e">
        <f>(C24/C22)</f>
        <v>#DIV/0!</v>
      </c>
      <c r="I24" s="65"/>
      <c r="J24" s="67" t="s">
        <v>42</v>
      </c>
      <c r="K24" s="68"/>
      <c r="L24" s="68"/>
      <c r="M24" s="68"/>
      <c r="N24" s="68"/>
      <c r="O24" s="68"/>
    </row>
    <row r="29" spans="1:20" x14ac:dyDescent="0.25">
      <c r="J29" t="s">
        <v>9</v>
      </c>
    </row>
  </sheetData>
  <sortState xmlns:xlrd2="http://schemas.microsoft.com/office/spreadsheetml/2017/richdata2" ref="B5:I8">
    <sortCondition descending="1" ref="I5:I8"/>
  </sortState>
  <mergeCells count="9">
    <mergeCell ref="C24:D24"/>
    <mergeCell ref="H24:I24"/>
    <mergeCell ref="J24:O24"/>
    <mergeCell ref="A1:T1"/>
    <mergeCell ref="A2:T2"/>
    <mergeCell ref="C22:D22"/>
    <mergeCell ref="C23:D23"/>
    <mergeCell ref="H23:I23"/>
    <mergeCell ref="J23:O2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90F6D08AD3E54F93F4D45D3D72C049" ma:contentTypeVersion="20" ma:contentTypeDescription="Create a new document." ma:contentTypeScope="" ma:versionID="940feba6a509bce15192119836b8ed73">
  <xsd:schema xmlns:xsd="http://www.w3.org/2001/XMLSchema" xmlns:xs="http://www.w3.org/2001/XMLSchema" xmlns:p="http://schemas.microsoft.com/office/2006/metadata/properties" xmlns:ns1="http://schemas.microsoft.com/sharepoint/v3" xmlns:ns2="0732e6e9-544c-4e80-9a35-d1aac460ea7f" xmlns:ns3="2c6144e2-c0de-4ec1-955b-eebee29ba239" targetNamespace="http://schemas.microsoft.com/office/2006/metadata/properties" ma:root="true" ma:fieldsID="f681014fcbbf8a23c0b03bae7992a74e" ns1:_="" ns2:_="" ns3:_="">
    <xsd:import namespace="http://schemas.microsoft.com/sharepoint/v3"/>
    <xsd:import namespace="0732e6e9-544c-4e80-9a35-d1aac460ea7f"/>
    <xsd:import namespace="2c6144e2-c0de-4ec1-955b-eebee29ba2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2e6e9-544c-4e80-9a35-d1aac460ea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e933f85-05b3-4d9b-aff1-3c14c3ea02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144e2-c0de-4ec1-955b-eebee29ba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354112-13e1-4b0b-9b9a-858b09e3f8ef}" ma:internalName="TaxCatchAll" ma:showField="CatchAllData" ma:web="2c6144e2-c0de-4ec1-955b-eebee29ba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849005-0633-4728-9705-4C36019CF0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732e6e9-544c-4e80-9a35-d1aac460ea7f"/>
    <ds:schemaRef ds:uri="2c6144e2-c0de-4ec1-955b-eebee29ba2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12FB0B-935E-42C7-8CF4-0D66755413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Blank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Rik Magliola</cp:lastModifiedBy>
  <dcterms:created xsi:type="dcterms:W3CDTF">2021-02-01T20:09:13Z</dcterms:created>
  <dcterms:modified xsi:type="dcterms:W3CDTF">2023-11-30T13:17:36Z</dcterms:modified>
</cp:coreProperties>
</file>